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4355" windowHeight="9270" tabRatio="1000" activeTab="8"/>
  </bookViews>
  <sheets>
    <sheet name="งบแสดงฐานะ1 " sheetId="26" r:id="rId1"/>
    <sheet name="หมายเหตุ 3" sheetId="2" r:id="rId2"/>
    <sheet name="หมายเหตุ 4" sheetId="5" r:id="rId3"/>
    <sheet name="หมายเหตุ 5" sheetId="3" r:id="rId4"/>
    <sheet name="หมายเหตุ 10 (2)" sheetId="31" r:id="rId5"/>
    <sheet name="หมายเหตุ 10" sheetId="6" r:id="rId6"/>
    <sheet name="หมายเหตุ 12" sheetId="8" r:id="rId7"/>
    <sheet name="หมายเหตุ 16" sheetId="9" r:id="rId8"/>
    <sheet name="หมายเหตุ 17 ทุนสำรอง" sheetId="33" r:id="rId9"/>
  </sheets>
  <definedNames>
    <definedName name="_xlnm.Print_Area" localSheetId="6">'หมายเหตุ 12'!$A$1:$D$18</definedName>
    <definedName name="_xlnm.Print_Area" localSheetId="7">'หมายเหตุ 16'!$A$1:$F$28</definedName>
    <definedName name="_xlnm.Print_Area" localSheetId="8">'หมายเหตุ 17 ทุนสำรอง'!$A$1:$F$23</definedName>
    <definedName name="_xlnm.Print_Area" localSheetId="2">'หมายเหตุ 4'!$A$1:$C$17</definedName>
  </definedNames>
  <calcPr calcId="144525"/>
</workbook>
</file>

<file path=xl/calcChain.xml><?xml version="1.0" encoding="utf-8"?>
<calcChain xmlns="http://schemas.openxmlformats.org/spreadsheetml/2006/main">
  <c r="F17" i="33" l="1"/>
  <c r="F12" i="33" l="1"/>
  <c r="C13" i="8"/>
  <c r="C17" i="3" l="1"/>
  <c r="C38" i="3" s="1"/>
  <c r="F24" i="26"/>
  <c r="F17" i="26"/>
  <c r="D10" i="33" l="1"/>
  <c r="D10" i="9" l="1"/>
  <c r="F15" i="9" s="1"/>
  <c r="F22" i="9" s="1"/>
  <c r="F23" i="9" s="1"/>
  <c r="D17" i="3"/>
  <c r="D38" i="3" s="1"/>
  <c r="G23" i="31"/>
  <c r="F32" i="26" l="1"/>
  <c r="F27" i="26"/>
  <c r="F33" i="26" l="1"/>
  <c r="G20" i="6" l="1"/>
  <c r="C12" i="5"/>
  <c r="C13" i="2"/>
</calcChain>
</file>

<file path=xl/sharedStrings.xml><?xml version="1.0" encoding="utf-8"?>
<sst xmlns="http://schemas.openxmlformats.org/spreadsheetml/2006/main" count="367" uniqueCount="185">
  <si>
    <t>องค์การบริหารส่วนตำบลช้างซ้าย</t>
  </si>
  <si>
    <t>งบแสดงฐานะการเงิน</t>
  </si>
  <si>
    <t>ทรัพย์สินตามงบทรัพย์สิน</t>
  </si>
  <si>
    <t>สินทรัพย์</t>
  </si>
  <si>
    <t>หมายเหตุ</t>
  </si>
  <si>
    <t>สินทรัพย์หมุนเวียน</t>
  </si>
  <si>
    <t>เงินสดและเงินฝากธนาคาร</t>
  </si>
  <si>
    <t>รวมสินทรัพย์</t>
  </si>
  <si>
    <t>หมายเหตุประกอบงบแสดงฐานะการเงิน</t>
  </si>
  <si>
    <t>หมายเหตุ  3  เงินสดและเงินฝากธนาคาร</t>
  </si>
  <si>
    <t>รวมเงินฝากธนาคาร</t>
  </si>
  <si>
    <t>เงินฝากธนาคารกรุงไทย     -     ออมทรัพย์ (801-0-11500-2)</t>
  </si>
  <si>
    <t>เงินฝากธนาคารกรุงไทย     -    กระแสรายวัน (801-6-06572-4)</t>
  </si>
  <si>
    <t>เงินฝากธนาคารกรุงไทย     -     ออมทรัพย์ (801-0-15603-5)</t>
  </si>
  <si>
    <t>เงินฝากธนาคารกรุงไทย     -     ออมทรัพย์ (801-0-14298-0)</t>
  </si>
  <si>
    <t>เงินฝากธนาคารกรุงไทย     -     ออมทรัพย์ (801-0-58208-5)</t>
  </si>
  <si>
    <t>เงินฝากธนาคารเพื่อการเกษตรฯ    -     ออมทรัพย์ (015-0-68123-4)</t>
  </si>
  <si>
    <t>เงินฝากธนาคารเพื่อการเกษตรฯ     -     ออมทรัพย์ (020-0-0145926-0)</t>
  </si>
  <si>
    <t>หมายเหตุ  4  รายได้จากรัฐบาลค้างรับ</t>
  </si>
  <si>
    <t>รวมรายได้จากรัฐบาลค้างรับ</t>
  </si>
  <si>
    <t>ประเภทลูกหนี้</t>
  </si>
  <si>
    <t>ประจำปี</t>
  </si>
  <si>
    <t>จำนวนราย</t>
  </si>
  <si>
    <t>จำนวนเงิน</t>
  </si>
  <si>
    <t>ลูกหนี้ภาษีบำรุงท้องที่</t>
  </si>
  <si>
    <t>รวม</t>
  </si>
  <si>
    <t>แหล่งเงิน</t>
  </si>
  <si>
    <t>แผนงาน</t>
  </si>
  <si>
    <t>งาน</t>
  </si>
  <si>
    <t>หมวด</t>
  </si>
  <si>
    <t>ประเภท</t>
  </si>
  <si>
    <t>โครงการ</t>
  </si>
  <si>
    <t>เงินงบประมาณ</t>
  </si>
  <si>
    <t>ค่าใช้สอย</t>
  </si>
  <si>
    <t>บริหารงานทั่วไป</t>
  </si>
  <si>
    <t>บริหารทั่วไป</t>
  </si>
  <si>
    <t>รายจ่ายอื่น</t>
  </si>
  <si>
    <t>การศึกษา</t>
  </si>
  <si>
    <t>ระดับก่อนวัยเรียนและประถมศึกษา</t>
  </si>
  <si>
    <t>ที่ดินและสิ่งก่อสร้าง</t>
  </si>
  <si>
    <t>ค่าวัสดุ</t>
  </si>
  <si>
    <t>เคหะและชุมชน</t>
  </si>
  <si>
    <t>เบี้ยยังชีพคนพิการ</t>
  </si>
  <si>
    <t>วัสดุการศึกษา</t>
  </si>
  <si>
    <t>บริหารงานคลัง</t>
  </si>
  <si>
    <t>ค่าตอบแทน</t>
  </si>
  <si>
    <t>หมายเหตุ  12  เงินรับฝาก</t>
  </si>
  <si>
    <t>ภาษีหัก ณ ที่จ่าย</t>
  </si>
  <si>
    <t>เงินประกันสัญญา</t>
  </si>
  <si>
    <t>ค่าประกันมาตรน้ำ</t>
  </si>
  <si>
    <t>โครงการถ่ายโอน</t>
  </si>
  <si>
    <t>โครงการ กศน.</t>
  </si>
  <si>
    <t>โครงการ ศก.</t>
  </si>
  <si>
    <t>รวมเงินรับฝาก</t>
  </si>
  <si>
    <t>หมายเหตุ  16   เงินสะสม</t>
  </si>
  <si>
    <t>รายรับจริงสูงกว่ารายจ่ายจริง</t>
  </si>
  <si>
    <t>หัก  25  %  ของรายรับจริงสูงกว่ารายจ่ายจริง</t>
  </si>
  <si>
    <t xml:space="preserve">         (เงินทุนสำรองเงินสะสม)</t>
  </si>
  <si>
    <t>บวก</t>
  </si>
  <si>
    <t>รายรับสูงกว่ารายจ่ายหลังหักเงินทุนสำรองเงินสะสม</t>
  </si>
  <si>
    <t>เงินอุดหนุนเหลือจ่ายส่งคืน</t>
  </si>
  <si>
    <t>หัก</t>
  </si>
  <si>
    <t>จ่ายขาดเงินสะสม</t>
  </si>
  <si>
    <t>หมายเหตุ  17   เงินทุนสำรองเงินสะสม</t>
  </si>
  <si>
    <t>ก่อสร้างสิ่งสาธารณูปโภค</t>
  </si>
  <si>
    <t>ค่าครุภัณฑ์</t>
  </si>
  <si>
    <t>รายได้จากรัฐบาลค้างรับ</t>
  </si>
  <si>
    <t>ทุนสินทรัพย์</t>
  </si>
  <si>
    <t>หนี้สิน</t>
  </si>
  <si>
    <t>หนี้สินหมุนเวียน</t>
  </si>
  <si>
    <t>รายจ่ายค้างจ่าย</t>
  </si>
  <si>
    <t>เงินรับฝาก</t>
  </si>
  <si>
    <t>รวมหนี้สิน</t>
  </si>
  <si>
    <t>เงินสะสม</t>
  </si>
  <si>
    <t>รวมเงินสะสม</t>
  </si>
  <si>
    <t>รวมหนี้สินและเงินสะสม</t>
  </si>
  <si>
    <t>ลูกหนี้-ภาษีบำรุงท้องที่</t>
  </si>
  <si>
    <t>ลูกหนี้-ค่าธรรมเนียมเก็บขนขยะฯ</t>
  </si>
  <si>
    <t>ลูกหนี้-ประปา</t>
  </si>
  <si>
    <t xml:space="preserve">   ผู้อำนวยการกองคลัง         รองปลัดองค์การบริหารส่วนตำบล ปฏิบัติราชการแทน        นายกองค์การบริหารส่วนตำบลช้างซ้าย</t>
  </si>
  <si>
    <t xml:space="preserve">                                                              ปลัดองค์การบริหารส่วนตำบลช้างซ้าย</t>
  </si>
  <si>
    <t>(นางกรปภา    ศิริโรจน์)                                (นางสกาวเดือน  สุดแก้ว)                                            (นายชูศักดิ์    เภรีฤกษ์)</t>
  </si>
  <si>
    <t xml:space="preserve">           ผู้อำนวยการกองคลัง           รองปลัดองค์การบริหารส่วนตำบล  ปฏิบัติราชการแทน          นายกองค์การบริหารส่วนตำบลช้างซ้าย</t>
  </si>
  <si>
    <t xml:space="preserve">                                                                      ปลัดองค์การบริหารส่วนตำบลช้างซ้าย</t>
  </si>
  <si>
    <t xml:space="preserve">         (นางกรปภา  ศิริโรจน์)                                (นางสกาวเดือน สุดแก้ว)                                                   (นายชูศักดิ์    เภรีฤกษ์)</t>
  </si>
  <si>
    <t xml:space="preserve">     ผู้อำนวยการกองคลัง        รองปลัดองค์การบริหารส่วนตำบล ปฏิบัติราชการแทน        นายกองค์การบริหารส่วนตำบลช้างซ้าย</t>
  </si>
  <si>
    <t xml:space="preserve">                                                                ปลัดองค์การบริหารส่วนตำบลช้างซ้าย</t>
  </si>
  <si>
    <t xml:space="preserve">   (นางกรปภา   ศิริโรจน์)                              (นางสกาวเดือน สุดแก้ว)                                              (นายชูศักดิ์    เภรีฤกษ์)</t>
  </si>
  <si>
    <t>วัสดุ</t>
  </si>
  <si>
    <t>กีฬาและนันทนาการ</t>
  </si>
  <si>
    <t>รายจ่ายเกี่ยวเนื่องฯ</t>
  </si>
  <si>
    <t>รวม(บาท)</t>
  </si>
  <si>
    <t>รายจ่ายให้ได้มาซึ่งบริการ</t>
  </si>
  <si>
    <t>จ้างที่ปรึกษา</t>
  </si>
  <si>
    <t>โครงการจัดทำแผนที่ภาษีและทะเบียนทรัพย์สิน</t>
  </si>
  <si>
    <t>วัสดุอาหารเสริม (นม)</t>
  </si>
  <si>
    <t xml:space="preserve">จัดซื้ออาหารเสริม (นม) </t>
  </si>
  <si>
    <t>กำจัดขยะมูลฝอยและสิ่งปฏิกูล</t>
  </si>
  <si>
    <t>รายได้เพื่อให้ได้มาซึ่งบริการ</t>
  </si>
  <si>
    <t>รายจ่ายเพื่อให้ได้มาซึ่งบริการ</t>
  </si>
  <si>
    <t>ครุภัณฑ์กีฬา</t>
  </si>
  <si>
    <t>จัดซื้อเครื่องออกกำลังกายกลางแจ้ง</t>
  </si>
  <si>
    <t>รวมรายจ่ายค้างจ่ายกรณีก่อหนี้ผูกพัน</t>
  </si>
  <si>
    <t>หมายเหตุ  10  รายจ่ายค้างจ่ายกรณีก่อหนี้ผูกพัน</t>
  </si>
  <si>
    <t xml:space="preserve">                                                                              ผู้อำนวยการกองคลัง                                          รองปลัดองค์การบริหารส่วนตำบล ปฏิบัติราชการแทน                                          นายกองค์การบริหารส่วนตำบลช้างซ้าย</t>
  </si>
  <si>
    <t xml:space="preserve">                                                                                                                                                                       ปลัดองค์การบริหารส่วนตำบลช้างซ้าย</t>
  </si>
  <si>
    <t xml:space="preserve">                                                                            (นางกรปภา  ศิริโรจน์)                                                                (นางสกาวเดือน  สุดแก้ว)                                                                                (นายชูศักดิ์   เภรีฤกษ์)</t>
  </si>
  <si>
    <t>ลูกหนี้-ค่าธรรมเนียมเก็บขนขยะมูลฝอย</t>
  </si>
  <si>
    <t>รวมลูกหนี้ทั้งสิ้น</t>
  </si>
  <si>
    <t xml:space="preserve">หมายเหตุ  5  ลูกหนี้   </t>
  </si>
  <si>
    <t>รวมรายจ่ายค้างจ่ายกรณีไม่ก่อหนี้ผุกพัน</t>
  </si>
  <si>
    <t>หมายเหตุ  10  รายจ่ายค้างจ่ายกรณีไม่ก่อหนี้ผูกพัน</t>
  </si>
  <si>
    <t>ไฟฟ้าถนน</t>
  </si>
  <si>
    <t>ครุภัณฑ์โฆษณาและเผยแพร่</t>
  </si>
  <si>
    <t xml:space="preserve">       - กรณีก่อหนี้ผูกพัน</t>
  </si>
  <si>
    <t xml:space="preserve">       - กรณีไม่ก่อหนี้ผูกพัน</t>
  </si>
  <si>
    <t xml:space="preserve">                                                                  ปลัดองค์การบริหารส่วนตำบลช้างซ้าย</t>
  </si>
  <si>
    <t xml:space="preserve">   ผู้อำนวยการกองคลัง              รองปลัดองค์การบริหารส่วนตำบล  ปฏิบัติราชการแทน          นายกองค์การบริหารส่วนตำบลช้างซ้าย</t>
  </si>
  <si>
    <t>(นางกรปภา   ศิริโรจน์)                                  (นางสกาวเดือน   สุดแก้ว)                                                    (นายชูศักดิ์     เภรีฤกษ์)</t>
  </si>
  <si>
    <t>1.  ลูกหนี้-ภาษีบำรุงท้องที่</t>
  </si>
  <si>
    <t>2.  ลูกหนี้-ค่าธรรมเนียมเก็บขนขยะมูลฝอย</t>
  </si>
  <si>
    <t>3.  ลูกหนี้-ประปา</t>
  </si>
  <si>
    <t xml:space="preserve">                ผู้อำนวยการกองคลัง          รองปลัดองค์การบริหารส่วนตำบล ปฏิบัติราชการแทน              นายกองค์การบริหารส่วนตำบลช้างซ้าย</t>
  </si>
  <si>
    <t xml:space="preserve">                                                                           ปลัดองค์การบริหารส่วนตำบลช้างซ้าย</t>
  </si>
  <si>
    <t xml:space="preserve">             (นางกรปภา   ศิริโรจน์)                             (นางสกาวเดือน  สุดแก้ว)                                                           (นายชูศักดิ์    เภรีฤกษ์)</t>
  </si>
  <si>
    <t>หัก  75  %  ของรายรับจริงสูงกว่ารายจ่ายจริง</t>
  </si>
  <si>
    <t xml:space="preserve">         (เงินสะสม)</t>
  </si>
  <si>
    <t>จ่ายขาดเงินทุนสำรองเงินสะสม</t>
  </si>
  <si>
    <t>รายรับสูงกว่ารายจ่ายหลังหักเงินสะสม</t>
  </si>
  <si>
    <t>5.  เงินสะสมที่สามารถนำไปใช้ได้</t>
  </si>
  <si>
    <t>2. เงินทุนสำรองเงินสะสม  คงเหลือ</t>
  </si>
  <si>
    <t>ณ  วันที่  30  กันยายน   2560</t>
  </si>
  <si>
    <t>ลูกหนี้-เงินทุนโครงการเศรษฐกิจชุมชน (ศก.)</t>
  </si>
  <si>
    <t>ลูกหนี้-เงินยืม</t>
  </si>
  <si>
    <t>รายจ่ายผัดส่งใบสำคัญ</t>
  </si>
  <si>
    <t>สำหรับปี  สิ้นสุดวันที่  30  กันยายน  2560</t>
  </si>
  <si>
    <t>โครงการปรับปรุงถนนสายวังวัว-วัดสว่างอารมณ์ ช่วงที่ 2 หมู่ที่ 11,12</t>
  </si>
  <si>
    <t>โครงการปรับปรุงถนนสายวังวัว-วัดสว่างอารมณ์ ช่วงที่ 1 หมู่ที่ 11,12</t>
  </si>
  <si>
    <t>ภาษีมูลค่าเพิ่ม ตาม พ.ร.บ.กระจายอำนาจ</t>
  </si>
  <si>
    <t>สำหรับปี  สิ้นสุดวันที่   30  กันยายน  2560</t>
  </si>
  <si>
    <t>ลูกหนี้-เงินยืมเงินงบประมาณ</t>
  </si>
  <si>
    <t>ค่าตอบแทนผู้ปฏิบัติราชการฯ</t>
  </si>
  <si>
    <t>เงินประโยชน์ตอบแทนอื่นเป็นกรณีพิเศษ (เงินรางวัลประจำปี)</t>
  </si>
  <si>
    <t>บริหารทั่วไปเกี่ยวกับการศึกษา</t>
  </si>
  <si>
    <t>บริหารทั่วไปเกี่ยวกับเคหะและชุมชน</t>
  </si>
  <si>
    <t>ครุภัณฑ์เครื่องคอมพิวเตอร์</t>
  </si>
  <si>
    <t>จัดซื้อคอมพิวเตอร์</t>
  </si>
  <si>
    <t>ค่าบำรุงรักษาและปรับปรุง</t>
  </si>
  <si>
    <t>ทิ่ดินและสิ่งก่อสร้าง</t>
  </si>
  <si>
    <t>โครงการก่อสร้าง ถนน คสล.สายซอยช้างซ้าย 13 หมู่ที่ 2</t>
  </si>
  <si>
    <t>โครงการก่อสร้าง ถนน คสล.สายซอยช้างซ้าย 53/1 หมู่ที่ 12</t>
  </si>
  <si>
    <t xml:space="preserve">โครงการก่อสร้าง ถนน คสล.สายซอยช้างซ้าย 55 หมู่ที่ 12 </t>
  </si>
  <si>
    <t>โครงการก่อสร้าง ถนน คสล.สายบางมิท่า-ราษฎร์บำรุง หมู่ที่ 11</t>
  </si>
  <si>
    <t>โครงการก่อสร้าง ถนน คสล.สายแยกชลประทาน 6 หมู่ที่ 13</t>
  </si>
  <si>
    <t>โครงการก่อสร้าง ถนน คสล.สายไสเนียน-ทุ่งฉาง (ช่วงที่8) หมู่ที่ 9</t>
  </si>
  <si>
    <t>โครงการก่อสร้าง ถนน คสล.สายหลัง รพ.สต.บ้านท่าช้าง หมู่ที่ 5</t>
  </si>
  <si>
    <t>โครงการปรับปรุงถนนสายซอยช้างซ้าย 73 หมู่ที่ 8</t>
  </si>
  <si>
    <t>เงินอุดหนุนเฉพาะกิจ</t>
  </si>
  <si>
    <t>จัดซื้อสื่อการเรียนการสอน</t>
  </si>
  <si>
    <t>จัดซื้อโทรทัศน์ แอล อีดี (LED TV)</t>
  </si>
  <si>
    <t>การศาสนาวัฒนธรรมและนันทนาการ</t>
  </si>
  <si>
    <t>จ้างเหมาบริการคนสวน (ก.ย. 60)</t>
  </si>
  <si>
    <t>จ้างเหมาบริการยามรักษาความปลอดภัย (ก.ย.60)</t>
  </si>
  <si>
    <t>จ้างเหมาบริการคนงานประจำรถขยะ (ก.ย.60)</t>
  </si>
  <si>
    <t>ค่าบำรุงรักษาและซ่อมแซม</t>
  </si>
  <si>
    <t>โครงการซ่อมแซมถนนสายซอยช้างซ้าย 9 หมู่ที่ 2</t>
  </si>
  <si>
    <t>โครงการซ่อมแซมถนนสายซอยช้างซ้าย 51 หมู่ที่ 4</t>
  </si>
  <si>
    <t>โครงการซ่อมแซมถนนสายซอยช้างซ้าย 75 หมู่ที่ 8</t>
  </si>
  <si>
    <t>โครงการซ่อมแซมถนนสายพอครู หมู่ที่ 8</t>
  </si>
  <si>
    <t>โครงการซ่อมแซมถนนสายแยกชลประทาน 3 หมู่ที่ 13</t>
  </si>
  <si>
    <t>โครงการปรับปรุงถนนสายวังวัว-วัดสว่างอารมณ์ (ช่วงที่1) หมู่ที่ 11,12</t>
  </si>
  <si>
    <t>โครงการซอมแซมถนนสายเลียบคลองชลประทานฝั่งตะวันออก-ช้างซ้าย21</t>
  </si>
  <si>
    <t>สำหรับ ปี สิ้นสุดวันที่  30  กันยายน  2560</t>
  </si>
  <si>
    <t>รอคืนจังหวัด (เงินเดือน ผดด.)</t>
  </si>
  <si>
    <t>สำหรับปี สิ้นสุดวันที่  30  กันยายน  2560</t>
  </si>
  <si>
    <t>เงินสะสม  1  ตุลาคม  25599</t>
  </si>
  <si>
    <t>รายจ่ายค้างจ่ายเหลือจ่าย</t>
  </si>
  <si>
    <t>เงินสะสม   30  กันยายน  2560</t>
  </si>
  <si>
    <t>เงินสะสม 30 กันยายน 2560    ประกอบด้วย</t>
  </si>
  <si>
    <t>4.   เงินสะสมที่อนุมัติแล้ว ในปีงบประมาณ 2560 รอการเบิกจ่าย</t>
  </si>
  <si>
    <t>เงินทุนสำรองเงินสะสม  1  ตุลาคม  2559</t>
  </si>
  <si>
    <t>เงินทุนสำรองเงินสะสม   30  กันยายน  2560</t>
  </si>
  <si>
    <t>เงินทุนสำรองเงินสะสม   ณ  30 กันยายน 2560    ประกอบด้วย</t>
  </si>
  <si>
    <t xml:space="preserve">1. เงินทุนสำรองเงินสะสม  สภาอนุมัติแล้วในปีงบประมาณ 2560    </t>
  </si>
  <si>
    <t xml:space="preserve">เงินทุนสำรองเงินสะสม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</si>
</sst>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13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Angsana New"/>
      <family val="1"/>
    </font>
    <font>
      <b/>
      <sz val="16"/>
      <color theme="1"/>
      <name val="Angsana New"/>
      <family val="1"/>
    </font>
    <font>
      <b/>
      <sz val="18"/>
      <color theme="1"/>
      <name val="Angsana New"/>
      <family val="1"/>
    </font>
    <font>
      <b/>
      <sz val="7"/>
      <color theme="1"/>
      <name val="Angsana New"/>
      <family val="1"/>
    </font>
    <font>
      <sz val="7"/>
      <color theme="1"/>
      <name val="Angsana New"/>
      <family val="1"/>
    </font>
    <font>
      <sz val="10"/>
      <color theme="1"/>
      <name val="Angsana New"/>
      <family val="1"/>
    </font>
    <font>
      <b/>
      <sz val="10"/>
      <color theme="1"/>
      <name val="Angsana New"/>
      <family val="1"/>
    </font>
    <font>
      <i/>
      <u/>
      <sz val="16"/>
      <color theme="1"/>
      <name val="Angsana New"/>
      <family val="1"/>
    </font>
    <font>
      <b/>
      <sz val="8"/>
      <color theme="1"/>
      <name val="Angsana New"/>
      <family val="1"/>
    </font>
    <font>
      <sz val="8"/>
      <color theme="1"/>
      <name val="Angsana New"/>
      <family val="1"/>
    </font>
    <font>
      <sz val="18"/>
      <color theme="1"/>
      <name val="Angsana New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hair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0" xfId="0" applyFont="1" applyBorder="1"/>
    <xf numFmtId="43" fontId="2" fillId="0" borderId="1" xfId="1" applyFont="1" applyBorder="1"/>
    <xf numFmtId="43" fontId="2" fillId="2" borderId="0" xfId="1" applyFont="1" applyFill="1" applyBorder="1"/>
    <xf numFmtId="43" fontId="2" fillId="0" borderId="0" xfId="1" applyFont="1" applyBorder="1"/>
    <xf numFmtId="0" fontId="4" fillId="0" borderId="0" xfId="0" applyFont="1"/>
    <xf numFmtId="43" fontId="3" fillId="0" borderId="2" xfId="0" applyNumberFormat="1" applyFont="1" applyBorder="1"/>
    <xf numFmtId="43" fontId="2" fillId="0" borderId="0" xfId="1" applyFont="1"/>
    <xf numFmtId="43" fontId="4" fillId="0" borderId="0" xfId="1" applyFont="1"/>
    <xf numFmtId="43" fontId="3" fillId="0" borderId="2" xfId="1" applyFont="1" applyBorder="1"/>
    <xf numFmtId="187" fontId="2" fillId="0" borderId="0" xfId="1" applyNumberFormat="1" applyFont="1" applyAlignment="1">
      <alignment horizontal="center"/>
    </xf>
    <xf numFmtId="43" fontId="2" fillId="0" borderId="4" xfId="1" applyFont="1" applyBorder="1"/>
    <xf numFmtId="0" fontId="2" fillId="0" borderId="5" xfId="0" applyFont="1" applyBorder="1"/>
    <xf numFmtId="43" fontId="2" fillId="0" borderId="5" xfId="1" applyFont="1" applyBorder="1"/>
    <xf numFmtId="0" fontId="3" fillId="0" borderId="3" xfId="0" applyFont="1" applyBorder="1" applyAlignment="1">
      <alignment horizontal="center"/>
    </xf>
    <xf numFmtId="187" fontId="3" fillId="0" borderId="3" xfId="1" applyNumberFormat="1" applyFont="1" applyBorder="1" applyAlignment="1">
      <alignment horizontal="center"/>
    </xf>
    <xf numFmtId="43" fontId="3" fillId="0" borderId="3" xfId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87" fontId="2" fillId="0" borderId="4" xfId="1" applyNumberFormat="1" applyFont="1" applyBorder="1" applyAlignment="1"/>
    <xf numFmtId="0" fontId="2" fillId="0" borderId="6" xfId="0" applyFont="1" applyBorder="1"/>
    <xf numFmtId="43" fontId="2" fillId="0" borderId="6" xfId="1" applyFont="1" applyBorder="1"/>
    <xf numFmtId="43" fontId="3" fillId="0" borderId="8" xfId="1" applyFont="1" applyBorder="1"/>
    <xf numFmtId="43" fontId="2" fillId="0" borderId="2" xfId="1" applyFont="1" applyBorder="1"/>
    <xf numFmtId="0" fontId="5" fillId="0" borderId="0" xfId="0" applyFont="1"/>
    <xf numFmtId="43" fontId="5" fillId="0" borderId="0" xfId="1" applyFont="1"/>
    <xf numFmtId="0" fontId="6" fillId="0" borderId="0" xfId="0" applyFont="1"/>
    <xf numFmtId="0" fontId="7" fillId="0" borderId="0" xfId="0" applyFont="1"/>
    <xf numFmtId="43" fontId="2" fillId="0" borderId="9" xfId="1" applyFont="1" applyBorder="1"/>
    <xf numFmtId="0" fontId="8" fillId="0" borderId="0" xfId="0" applyFont="1"/>
    <xf numFmtId="43" fontId="8" fillId="0" borderId="0" xfId="1" applyFont="1"/>
    <xf numFmtId="0" fontId="2" fillId="0" borderId="10" xfId="0" applyFont="1" applyBorder="1"/>
    <xf numFmtId="0" fontId="3" fillId="0" borderId="0" xfId="0" applyFont="1"/>
    <xf numFmtId="43" fontId="2" fillId="0" borderId="10" xfId="1" applyFont="1" applyBorder="1"/>
    <xf numFmtId="0" fontId="9" fillId="0" borderId="0" xfId="0" applyFont="1"/>
    <xf numFmtId="43" fontId="9" fillId="0" borderId="0" xfId="1" applyFont="1"/>
    <xf numFmtId="0" fontId="2" fillId="0" borderId="0" xfId="0" applyFont="1" applyAlignment="1">
      <alignment horizontal="left"/>
    </xf>
    <xf numFmtId="43" fontId="3" fillId="0" borderId="0" xfId="1" applyFont="1" applyBorder="1"/>
    <xf numFmtId="0" fontId="2" fillId="0" borderId="7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/>
    </xf>
    <xf numFmtId="43" fontId="11" fillId="0" borderId="0" xfId="1" applyFont="1" applyBorder="1"/>
    <xf numFmtId="0" fontId="2" fillId="0" borderId="11" xfId="0" applyFont="1" applyBorder="1"/>
    <xf numFmtId="0" fontId="2" fillId="0" borderId="11" xfId="0" applyFont="1" applyBorder="1" applyAlignment="1">
      <alignment horizontal="center"/>
    </xf>
    <xf numFmtId="187" fontId="2" fillId="0" borderId="11" xfId="1" applyNumberFormat="1" applyFont="1" applyBorder="1" applyAlignment="1"/>
    <xf numFmtId="43" fontId="2" fillId="0" borderId="11" xfId="1" applyFont="1" applyBorder="1"/>
    <xf numFmtId="0" fontId="2" fillId="0" borderId="13" xfId="0" applyFont="1" applyBorder="1" applyAlignment="1">
      <alignment horizontal="center"/>
    </xf>
    <xf numFmtId="187" fontId="2" fillId="0" borderId="7" xfId="1" applyNumberFormat="1" applyFont="1" applyBorder="1" applyAlignment="1"/>
    <xf numFmtId="43" fontId="3" fillId="0" borderId="7" xfId="1" applyFont="1" applyBorder="1"/>
    <xf numFmtId="187" fontId="2" fillId="3" borderId="3" xfId="1" applyNumberFormat="1" applyFont="1" applyFill="1" applyBorder="1" applyAlignment="1"/>
    <xf numFmtId="43" fontId="3" fillId="3" borderId="3" xfId="1" applyFont="1" applyFill="1" applyBorder="1"/>
    <xf numFmtId="0" fontId="10" fillId="0" borderId="0" xfId="0" applyFont="1"/>
    <xf numFmtId="187" fontId="10" fillId="0" borderId="0" xfId="1" applyNumberFormat="1" applyFont="1" applyAlignment="1">
      <alignment horizontal="center"/>
    </xf>
    <xf numFmtId="43" fontId="10" fillId="0" borderId="0" xfId="1" applyFont="1"/>
    <xf numFmtId="0" fontId="2" fillId="2" borderId="0" xfId="0" applyFont="1" applyFill="1" applyBorder="1" applyAlignment="1">
      <alignment horizontal="center"/>
    </xf>
    <xf numFmtId="187" fontId="2" fillId="2" borderId="0" xfId="1" applyNumberFormat="1" applyFont="1" applyFill="1" applyBorder="1" applyAlignment="1"/>
    <xf numFmtId="43" fontId="3" fillId="2" borderId="0" xfId="1" applyFont="1" applyFill="1" applyBorder="1"/>
    <xf numFmtId="0" fontId="2" fillId="2" borderId="0" xfId="0" applyFont="1" applyFill="1"/>
    <xf numFmtId="0" fontId="3" fillId="0" borderId="0" xfId="0" applyFont="1" applyBorder="1" applyAlignment="1">
      <alignment horizontal="center"/>
    </xf>
    <xf numFmtId="187" fontId="2" fillId="3" borderId="8" xfId="1" applyNumberFormat="1" applyFont="1" applyFill="1" applyBorder="1" applyAlignment="1"/>
    <xf numFmtId="43" fontId="3" fillId="3" borderId="8" xfId="1" applyFont="1" applyFill="1" applyBorder="1"/>
    <xf numFmtId="0" fontId="12" fillId="0" borderId="0" xfId="0" applyFont="1" applyAlignment="1">
      <alignment horizontal="left"/>
    </xf>
    <xf numFmtId="43" fontId="11" fillId="0" borderId="0" xfId="1" applyFont="1"/>
    <xf numFmtId="43" fontId="3" fillId="2" borderId="2" xfId="1" applyFont="1" applyFill="1" applyBorder="1"/>
    <xf numFmtId="43" fontId="2" fillId="2" borderId="0" xfId="1" applyFont="1" applyFill="1"/>
    <xf numFmtId="187" fontId="2" fillId="0" borderId="5" xfId="1" applyNumberFormat="1" applyFont="1" applyBorder="1" applyAlignment="1">
      <alignment horizontal="left"/>
    </xf>
    <xf numFmtId="0" fontId="2" fillId="0" borderId="14" xfId="0" applyFont="1" applyBorder="1"/>
    <xf numFmtId="0" fontId="3" fillId="2" borderId="0" xfId="0" applyFont="1" applyFill="1" applyBorder="1" applyAlignment="1">
      <alignment horizontal="center"/>
    </xf>
    <xf numFmtId="0" fontId="2" fillId="2" borderId="1" xfId="0" applyFont="1" applyFill="1" applyBorder="1"/>
    <xf numFmtId="43" fontId="2" fillId="2" borderId="1" xfId="1" applyFont="1" applyFill="1" applyBorder="1"/>
    <xf numFmtId="43" fontId="2" fillId="2" borderId="2" xfId="1" applyFont="1" applyFill="1" applyBorder="1" applyAlignment="1">
      <alignment horizontal="center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12" fillId="0" borderId="0" xfId="0" applyFont="1" applyAlignment="1">
      <alignment horizontal="left" vertical="top"/>
    </xf>
    <xf numFmtId="0" fontId="3" fillId="3" borderId="7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2" fillId="0" borderId="0" xfId="0" applyFont="1" applyAlignment="1">
      <alignment horizontal="left" vertical="top"/>
    </xf>
    <xf numFmtId="0" fontId="3" fillId="0" borderId="7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zoomScaleNormal="100" zoomScalePageLayoutView="50" workbookViewId="0">
      <selection activeCell="I33" sqref="I33"/>
    </sheetView>
  </sheetViews>
  <sheetFormatPr defaultRowHeight="23.25" x14ac:dyDescent="0.5"/>
  <cols>
    <col min="1" max="1" width="7" style="1" customWidth="1"/>
    <col min="2" max="2" width="9.375" style="1" customWidth="1"/>
    <col min="3" max="3" width="33.375" style="1" customWidth="1"/>
    <col min="4" max="4" width="14.625" style="2" customWidth="1"/>
    <col min="5" max="5" width="9" style="1" customWidth="1"/>
    <col min="6" max="6" width="19.5" style="10" customWidth="1"/>
    <col min="7" max="16384" width="9" style="1"/>
  </cols>
  <sheetData>
    <row r="1" spans="1:6" x14ac:dyDescent="0.5">
      <c r="A1" s="77" t="s">
        <v>0</v>
      </c>
      <c r="B1" s="77"/>
      <c r="C1" s="77"/>
      <c r="D1" s="77"/>
      <c r="E1" s="77"/>
      <c r="F1" s="77"/>
    </row>
    <row r="2" spans="1:6" x14ac:dyDescent="0.5">
      <c r="A2" s="77" t="s">
        <v>1</v>
      </c>
      <c r="B2" s="77"/>
      <c r="C2" s="77"/>
      <c r="D2" s="77"/>
      <c r="E2" s="77"/>
      <c r="F2" s="77"/>
    </row>
    <row r="3" spans="1:6" x14ac:dyDescent="0.5">
      <c r="A3" s="77" t="s">
        <v>131</v>
      </c>
      <c r="B3" s="77"/>
      <c r="C3" s="77"/>
      <c r="D3" s="77"/>
      <c r="E3" s="77"/>
      <c r="F3" s="77"/>
    </row>
    <row r="4" spans="1:6" s="43" customFormat="1" ht="12.75" x14ac:dyDescent="0.3">
      <c r="A4" s="42"/>
      <c r="B4" s="42"/>
      <c r="C4" s="42"/>
      <c r="D4" s="42"/>
      <c r="E4" s="42"/>
      <c r="F4" s="42"/>
    </row>
    <row r="5" spans="1:6" x14ac:dyDescent="0.5">
      <c r="D5" s="2" t="s">
        <v>4</v>
      </c>
    </row>
    <row r="6" spans="1:6" ht="24" thickBot="1" x14ac:dyDescent="0.55000000000000004">
      <c r="A6" s="1" t="s">
        <v>2</v>
      </c>
      <c r="D6" s="2">
        <v>2</v>
      </c>
      <c r="F6" s="74">
        <v>38039635.950000003</v>
      </c>
    </row>
    <row r="7" spans="1:6" s="43" customFormat="1" ht="13.5" thickTop="1" x14ac:dyDescent="0.3">
      <c r="D7" s="44"/>
      <c r="F7" s="45"/>
    </row>
    <row r="8" spans="1:6" x14ac:dyDescent="0.5">
      <c r="A8" s="35" t="s">
        <v>3</v>
      </c>
    </row>
    <row r="9" spans="1:6" x14ac:dyDescent="0.5">
      <c r="B9" s="1" t="s">
        <v>5</v>
      </c>
    </row>
    <row r="10" spans="1:6" x14ac:dyDescent="0.5">
      <c r="C10" s="1" t="s">
        <v>6</v>
      </c>
      <c r="D10" s="2">
        <v>3</v>
      </c>
      <c r="F10" s="10">
        <v>25359841.800000001</v>
      </c>
    </row>
    <row r="11" spans="1:6" x14ac:dyDescent="0.5">
      <c r="C11" s="1" t="s">
        <v>66</v>
      </c>
      <c r="D11" s="2">
        <v>4</v>
      </c>
      <c r="F11" s="10">
        <v>2178286.48</v>
      </c>
    </row>
    <row r="12" spans="1:6" x14ac:dyDescent="0.5">
      <c r="C12" s="1" t="s">
        <v>76</v>
      </c>
      <c r="D12" s="2">
        <v>5</v>
      </c>
      <c r="F12" s="10">
        <v>51616</v>
      </c>
    </row>
    <row r="13" spans="1:6" x14ac:dyDescent="0.5">
      <c r="C13" s="1" t="s">
        <v>77</v>
      </c>
      <c r="D13" s="2">
        <v>5</v>
      </c>
      <c r="F13" s="10">
        <v>54900</v>
      </c>
    </row>
    <row r="14" spans="1:6" x14ac:dyDescent="0.5">
      <c r="C14" s="1" t="s">
        <v>78</v>
      </c>
      <c r="D14" s="2">
        <v>5</v>
      </c>
      <c r="F14" s="10">
        <v>226119</v>
      </c>
    </row>
    <row r="15" spans="1:6" x14ac:dyDescent="0.5">
      <c r="C15" s="1" t="s">
        <v>133</v>
      </c>
      <c r="D15" s="2">
        <v>5</v>
      </c>
      <c r="F15" s="10">
        <v>4618</v>
      </c>
    </row>
    <row r="16" spans="1:6" x14ac:dyDescent="0.5">
      <c r="C16" s="1" t="s">
        <v>132</v>
      </c>
      <c r="D16" s="2">
        <v>5</v>
      </c>
      <c r="F16" s="10">
        <v>56000</v>
      </c>
    </row>
    <row r="17" spans="1:6" ht="24" thickBot="1" x14ac:dyDescent="0.55000000000000004">
      <c r="A17" s="35" t="s">
        <v>7</v>
      </c>
      <c r="B17" s="35"/>
      <c r="F17" s="67">
        <f>SUM(F10:F16)</f>
        <v>27931381.280000001</v>
      </c>
    </row>
    <row r="18" spans="1:6" ht="24" thickTop="1" x14ac:dyDescent="0.5">
      <c r="A18" s="35"/>
      <c r="B18" s="35"/>
      <c r="F18" s="40"/>
    </row>
    <row r="19" spans="1:6" ht="24" thickBot="1" x14ac:dyDescent="0.55000000000000004">
      <c r="A19" s="1" t="s">
        <v>67</v>
      </c>
      <c r="D19" s="2">
        <v>2</v>
      </c>
      <c r="F19" s="74">
        <v>38039635.950000003</v>
      </c>
    </row>
    <row r="20" spans="1:6" ht="24" thickTop="1" x14ac:dyDescent="0.5">
      <c r="A20" s="35" t="s">
        <v>68</v>
      </c>
    </row>
    <row r="21" spans="1:6" x14ac:dyDescent="0.5">
      <c r="B21" s="1" t="s">
        <v>69</v>
      </c>
    </row>
    <row r="22" spans="1:6" x14ac:dyDescent="0.5">
      <c r="C22" s="1" t="s">
        <v>70</v>
      </c>
      <c r="D22" s="2">
        <v>10</v>
      </c>
    </row>
    <row r="23" spans="1:6" x14ac:dyDescent="0.5">
      <c r="C23" s="1" t="s">
        <v>114</v>
      </c>
      <c r="F23" s="10">
        <v>1642636.1</v>
      </c>
    </row>
    <row r="24" spans="1:6" x14ac:dyDescent="0.5">
      <c r="C24" s="1" t="s">
        <v>115</v>
      </c>
      <c r="F24" s="10">
        <f>4847843+70000</f>
        <v>4917843</v>
      </c>
    </row>
    <row r="25" spans="1:6" x14ac:dyDescent="0.5">
      <c r="C25" s="1" t="s">
        <v>71</v>
      </c>
      <c r="D25" s="2">
        <v>12</v>
      </c>
      <c r="F25" s="10">
        <v>2067966.8</v>
      </c>
    </row>
    <row r="26" spans="1:6" x14ac:dyDescent="0.5">
      <c r="C26" s="1" t="s">
        <v>134</v>
      </c>
      <c r="F26" s="10">
        <v>4618</v>
      </c>
    </row>
    <row r="27" spans="1:6" ht="24" thickBot="1" x14ac:dyDescent="0.55000000000000004">
      <c r="B27" s="1" t="s">
        <v>72</v>
      </c>
      <c r="F27" s="26">
        <f>SUM(F22:F26)</f>
        <v>8633063.9000000004</v>
      </c>
    </row>
    <row r="28" spans="1:6" s="43" customFormat="1" ht="13.5" thickTop="1" x14ac:dyDescent="0.3">
      <c r="D28" s="44"/>
      <c r="F28" s="66"/>
    </row>
    <row r="29" spans="1:6" x14ac:dyDescent="0.5">
      <c r="A29" s="35" t="s">
        <v>73</v>
      </c>
    </row>
    <row r="30" spans="1:6" x14ac:dyDescent="0.5">
      <c r="B30" s="1" t="s">
        <v>73</v>
      </c>
      <c r="D30" s="2">
        <v>16</v>
      </c>
      <c r="F30" s="10">
        <v>7268627.6799999997</v>
      </c>
    </row>
    <row r="31" spans="1:6" x14ac:dyDescent="0.5">
      <c r="B31" s="1" t="s">
        <v>184</v>
      </c>
      <c r="D31" s="2">
        <v>17</v>
      </c>
      <c r="F31" s="10">
        <v>12029689.699999999</v>
      </c>
    </row>
    <row r="32" spans="1:6" x14ac:dyDescent="0.5">
      <c r="B32" s="1" t="s">
        <v>74</v>
      </c>
      <c r="F32" s="10">
        <f>SUM(F30:F31)</f>
        <v>19298317.379999999</v>
      </c>
    </row>
    <row r="33" spans="1:6" ht="24" thickBot="1" x14ac:dyDescent="0.55000000000000004">
      <c r="A33" s="35" t="s">
        <v>75</v>
      </c>
      <c r="F33" s="67">
        <f>F27+F32</f>
        <v>27931381.280000001</v>
      </c>
    </row>
    <row r="34" spans="1:6" ht="24" thickTop="1" x14ac:dyDescent="0.5">
      <c r="A34" s="35"/>
      <c r="B34" s="35"/>
      <c r="F34" s="40"/>
    </row>
    <row r="35" spans="1:6" x14ac:dyDescent="0.5">
      <c r="A35" s="75" t="s">
        <v>81</v>
      </c>
      <c r="B35" s="76"/>
      <c r="C35" s="76"/>
      <c r="D35" s="76"/>
      <c r="E35" s="76"/>
      <c r="F35" s="76"/>
    </row>
    <row r="36" spans="1:6" x14ac:dyDescent="0.5">
      <c r="A36" s="75" t="s">
        <v>79</v>
      </c>
      <c r="B36" s="76"/>
      <c r="C36" s="76"/>
      <c r="D36" s="76"/>
      <c r="E36" s="76"/>
      <c r="F36" s="76"/>
    </row>
    <row r="37" spans="1:6" x14ac:dyDescent="0.5">
      <c r="A37" s="75" t="s">
        <v>80</v>
      </c>
      <c r="B37" s="76"/>
      <c r="C37" s="76"/>
      <c r="D37" s="76"/>
      <c r="E37" s="76"/>
      <c r="F37" s="76"/>
    </row>
  </sheetData>
  <mergeCells count="6">
    <mergeCell ref="A37:F37"/>
    <mergeCell ref="A36:F36"/>
    <mergeCell ref="A1:F1"/>
    <mergeCell ref="A2:F2"/>
    <mergeCell ref="A3:F3"/>
    <mergeCell ref="A35:F35"/>
  </mergeCells>
  <pageMargins left="0.72916666666666663" right="2.0833333333333332E-2" top="0.75" bottom="0.75" header="0.3" footer="0.3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zoomScaleNormal="100" workbookViewId="0">
      <selection activeCell="D8" sqref="D8"/>
    </sheetView>
  </sheetViews>
  <sheetFormatPr defaultRowHeight="23.25" x14ac:dyDescent="0.5"/>
  <cols>
    <col min="1" max="1" width="9" style="1"/>
    <col min="2" max="2" width="48.25" style="1" customWidth="1"/>
    <col min="3" max="3" width="40.75" style="1" customWidth="1"/>
    <col min="4" max="16384" width="9" style="1"/>
  </cols>
  <sheetData>
    <row r="1" spans="1:5" ht="26.25" x14ac:dyDescent="0.55000000000000004">
      <c r="A1" s="78" t="s">
        <v>0</v>
      </c>
      <c r="B1" s="78"/>
      <c r="C1" s="78"/>
    </row>
    <row r="2" spans="1:5" ht="26.25" x14ac:dyDescent="0.55000000000000004">
      <c r="A2" s="78" t="s">
        <v>8</v>
      </c>
      <c r="B2" s="78"/>
      <c r="C2" s="78"/>
    </row>
    <row r="3" spans="1:5" ht="26.25" x14ac:dyDescent="0.55000000000000004">
      <c r="A3" s="78" t="s">
        <v>135</v>
      </c>
      <c r="B3" s="78"/>
      <c r="C3" s="78"/>
    </row>
    <row r="4" spans="1:5" ht="26.25" x14ac:dyDescent="0.55000000000000004">
      <c r="A4" s="8" t="s">
        <v>9</v>
      </c>
      <c r="B4" s="8"/>
    </row>
    <row r="5" spans="1:5" x14ac:dyDescent="0.5">
      <c r="B5" s="4" t="s">
        <v>11</v>
      </c>
      <c r="C5" s="6">
        <v>8562911.0999999996</v>
      </c>
      <c r="D5" s="4"/>
      <c r="E5" s="4"/>
    </row>
    <row r="6" spans="1:5" x14ac:dyDescent="0.5">
      <c r="B6" s="4" t="s">
        <v>13</v>
      </c>
      <c r="C6" s="7">
        <v>126785.27</v>
      </c>
      <c r="D6" s="4"/>
      <c r="E6" s="4"/>
    </row>
    <row r="7" spans="1:5" x14ac:dyDescent="0.5">
      <c r="B7" s="4" t="s">
        <v>14</v>
      </c>
      <c r="C7" s="7">
        <v>1280131.67</v>
      </c>
      <c r="D7" s="4"/>
      <c r="E7" s="4"/>
    </row>
    <row r="8" spans="1:5" x14ac:dyDescent="0.5">
      <c r="B8" s="4" t="s">
        <v>15</v>
      </c>
      <c r="C8" s="7">
        <v>26046.55</v>
      </c>
      <c r="D8" s="4"/>
      <c r="E8" s="4"/>
    </row>
    <row r="9" spans="1:5" x14ac:dyDescent="0.5">
      <c r="B9" s="4" t="s">
        <v>12</v>
      </c>
      <c r="C9" s="7">
        <v>2950690.55</v>
      </c>
      <c r="D9" s="4"/>
      <c r="E9" s="4"/>
    </row>
    <row r="10" spans="1:5" x14ac:dyDescent="0.5">
      <c r="B10" s="4" t="s">
        <v>16</v>
      </c>
      <c r="C10" s="7">
        <v>735287.23</v>
      </c>
      <c r="D10" s="4"/>
      <c r="E10" s="4"/>
    </row>
    <row r="11" spans="1:5" x14ac:dyDescent="0.5">
      <c r="B11" s="4" t="s">
        <v>17</v>
      </c>
      <c r="C11" s="7">
        <v>11677989.43</v>
      </c>
      <c r="D11" s="4"/>
      <c r="E11" s="4"/>
    </row>
    <row r="13" spans="1:5" ht="24" thickBot="1" x14ac:dyDescent="0.55000000000000004">
      <c r="B13" s="2" t="s">
        <v>10</v>
      </c>
      <c r="C13" s="9">
        <f>SUM(C5:C12)</f>
        <v>25359841.800000001</v>
      </c>
    </row>
    <row r="14" spans="1:5" ht="24" thickTop="1" x14ac:dyDescent="0.5"/>
    <row r="16" spans="1:5" x14ac:dyDescent="0.5">
      <c r="A16" s="75" t="s">
        <v>84</v>
      </c>
      <c r="B16" s="75"/>
      <c r="C16" s="75"/>
    </row>
    <row r="17" spans="1:3" x14ac:dyDescent="0.5">
      <c r="A17" s="75" t="s">
        <v>82</v>
      </c>
      <c r="B17" s="75"/>
      <c r="C17" s="75"/>
    </row>
    <row r="18" spans="1:3" x14ac:dyDescent="0.5">
      <c r="A18" s="75" t="s">
        <v>83</v>
      </c>
      <c r="B18" s="75"/>
      <c r="C18" s="75"/>
    </row>
  </sheetData>
  <mergeCells count="6">
    <mergeCell ref="A18:C18"/>
    <mergeCell ref="A1:C1"/>
    <mergeCell ref="A2:C2"/>
    <mergeCell ref="A3:C3"/>
    <mergeCell ref="A16:C16"/>
    <mergeCell ref="A17:C17"/>
  </mergeCells>
  <pageMargins left="0.71875" right="0.25" top="0.75" bottom="0.75" header="0.3" footer="0.3"/>
  <pageSetup paperSize="9" scale="8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zoomScaleNormal="100" workbookViewId="0">
      <selection activeCell="E11" sqref="E11"/>
    </sheetView>
  </sheetViews>
  <sheetFormatPr defaultRowHeight="23.25" x14ac:dyDescent="0.5"/>
  <cols>
    <col min="1" max="1" width="9" style="1"/>
    <col min="2" max="2" width="48.25" style="1" customWidth="1"/>
    <col min="3" max="3" width="40.25" style="10" customWidth="1"/>
    <col min="4" max="4" width="9" style="1" customWidth="1"/>
    <col min="5" max="16384" width="9" style="1"/>
  </cols>
  <sheetData>
    <row r="1" spans="1:5" ht="26.25" x14ac:dyDescent="0.55000000000000004">
      <c r="A1" s="78" t="s">
        <v>0</v>
      </c>
      <c r="B1" s="78"/>
      <c r="C1" s="78"/>
    </row>
    <row r="2" spans="1:5" ht="26.25" x14ac:dyDescent="0.55000000000000004">
      <c r="A2" s="78" t="s">
        <v>8</v>
      </c>
      <c r="B2" s="78"/>
      <c r="C2" s="78"/>
    </row>
    <row r="3" spans="1:5" ht="26.25" x14ac:dyDescent="0.55000000000000004">
      <c r="A3" s="78" t="s">
        <v>135</v>
      </c>
      <c r="B3" s="78"/>
      <c r="C3" s="78"/>
    </row>
    <row r="4" spans="1:5" ht="26.25" x14ac:dyDescent="0.55000000000000004">
      <c r="A4" s="8" t="s">
        <v>18</v>
      </c>
      <c r="B4" s="8"/>
      <c r="C4" s="11"/>
      <c r="E4" s="4"/>
    </row>
    <row r="5" spans="1:5" x14ac:dyDescent="0.5">
      <c r="B5" s="4" t="s">
        <v>42</v>
      </c>
      <c r="C5" s="7">
        <v>406400</v>
      </c>
      <c r="D5" s="7"/>
      <c r="E5" s="4"/>
    </row>
    <row r="6" spans="1:5" x14ac:dyDescent="0.5">
      <c r="B6" s="4" t="s">
        <v>137</v>
      </c>
      <c r="C6" s="7">
        <v>310000</v>
      </c>
      <c r="D6" s="4"/>
      <c r="E6" s="4"/>
    </row>
    <row r="7" spans="1:5" x14ac:dyDescent="0.5">
      <c r="B7" s="4" t="s">
        <v>136</v>
      </c>
      <c r="C7" s="7">
        <v>669000</v>
      </c>
      <c r="D7" s="4"/>
      <c r="E7" s="4"/>
    </row>
    <row r="8" spans="1:5" x14ac:dyDescent="0.5">
      <c r="B8" s="4" t="s">
        <v>138</v>
      </c>
      <c r="C8" s="7">
        <v>792886.48</v>
      </c>
      <c r="D8" s="4"/>
      <c r="E8" s="4"/>
    </row>
    <row r="9" spans="1:5" x14ac:dyDescent="0.5">
      <c r="B9" s="4"/>
      <c r="C9" s="7"/>
      <c r="D9" s="4"/>
      <c r="E9" s="4"/>
    </row>
    <row r="10" spans="1:5" x14ac:dyDescent="0.5">
      <c r="B10" s="4"/>
      <c r="C10" s="7"/>
      <c r="D10" s="4"/>
      <c r="E10" s="4"/>
    </row>
    <row r="12" spans="1:5" ht="24" thickBot="1" x14ac:dyDescent="0.55000000000000004">
      <c r="B12" s="2" t="s">
        <v>19</v>
      </c>
      <c r="C12" s="12">
        <f>SUM(C4:C11)</f>
        <v>2178286.48</v>
      </c>
    </row>
    <row r="13" spans="1:5" ht="24" thickTop="1" x14ac:dyDescent="0.5"/>
    <row r="15" spans="1:5" x14ac:dyDescent="0.5">
      <c r="A15" s="75" t="s">
        <v>84</v>
      </c>
      <c r="B15" s="75"/>
      <c r="C15" s="75"/>
    </row>
    <row r="16" spans="1:5" x14ac:dyDescent="0.5">
      <c r="A16" s="75" t="s">
        <v>82</v>
      </c>
      <c r="B16" s="75"/>
      <c r="C16" s="75"/>
    </row>
    <row r="17" spans="1:3" x14ac:dyDescent="0.5">
      <c r="A17" s="75" t="s">
        <v>83</v>
      </c>
      <c r="B17" s="75"/>
      <c r="C17" s="75"/>
    </row>
  </sheetData>
  <mergeCells count="6">
    <mergeCell ref="A17:C17"/>
    <mergeCell ref="A1:C1"/>
    <mergeCell ref="A2:C2"/>
    <mergeCell ref="A3:C3"/>
    <mergeCell ref="A15:C15"/>
    <mergeCell ref="A16:C16"/>
  </mergeCells>
  <pageMargins left="0.71875" right="0.25" top="0.75" bottom="0.75" header="0.3" footer="0.3"/>
  <pageSetup paperSize="9" scale="8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zoomScaleNormal="100" zoomScalePageLayoutView="60" workbookViewId="0">
      <selection activeCell="B48" sqref="B48"/>
    </sheetView>
  </sheetViews>
  <sheetFormatPr defaultRowHeight="23.25" x14ac:dyDescent="0.5"/>
  <cols>
    <col min="1" max="1" width="42" style="1" customWidth="1"/>
    <col min="2" max="2" width="20.25" style="2" customWidth="1"/>
    <col min="3" max="3" width="19.25" style="13" customWidth="1"/>
    <col min="4" max="4" width="18.25" style="10" customWidth="1"/>
    <col min="5" max="5" width="9" style="1" customWidth="1"/>
    <col min="6" max="16384" width="9" style="1"/>
  </cols>
  <sheetData>
    <row r="1" spans="1:4" ht="26.25" x14ac:dyDescent="0.55000000000000004">
      <c r="A1" s="78" t="s">
        <v>0</v>
      </c>
      <c r="B1" s="78"/>
      <c r="C1" s="78"/>
      <c r="D1" s="78"/>
    </row>
    <row r="2" spans="1:4" ht="26.25" x14ac:dyDescent="0.55000000000000004">
      <c r="A2" s="78" t="s">
        <v>8</v>
      </c>
      <c r="B2" s="78"/>
      <c r="C2" s="78"/>
      <c r="D2" s="78"/>
    </row>
    <row r="3" spans="1:4" ht="26.25" x14ac:dyDescent="0.55000000000000004">
      <c r="A3" s="78" t="s">
        <v>139</v>
      </c>
      <c r="B3" s="78"/>
      <c r="C3" s="78"/>
      <c r="D3" s="78"/>
    </row>
    <row r="4" spans="1:4" ht="26.25" x14ac:dyDescent="0.55000000000000004">
      <c r="A4" s="81" t="s">
        <v>109</v>
      </c>
      <c r="B4" s="81"/>
      <c r="C4" s="81"/>
      <c r="D4" s="11"/>
    </row>
    <row r="5" spans="1:4" s="43" customFormat="1" ht="12.75" x14ac:dyDescent="0.3">
      <c r="A5" s="55"/>
      <c r="B5" s="42"/>
      <c r="C5" s="56"/>
      <c r="D5" s="57"/>
    </row>
    <row r="6" spans="1:4" s="2" customFormat="1" x14ac:dyDescent="0.5">
      <c r="A6" s="17" t="s">
        <v>20</v>
      </c>
      <c r="B6" s="17" t="s">
        <v>21</v>
      </c>
      <c r="C6" s="18" t="s">
        <v>22</v>
      </c>
      <c r="D6" s="19" t="s">
        <v>23</v>
      </c>
    </row>
    <row r="7" spans="1:4" x14ac:dyDescent="0.5">
      <c r="A7" s="21" t="s">
        <v>76</v>
      </c>
      <c r="B7" s="21">
        <v>2551</v>
      </c>
      <c r="C7" s="69">
        <v>52</v>
      </c>
      <c r="D7" s="16">
        <v>1926</v>
      </c>
    </row>
    <row r="8" spans="1:4" x14ac:dyDescent="0.5">
      <c r="A8" s="15"/>
      <c r="B8" s="21">
        <v>2552</v>
      </c>
      <c r="C8" s="69">
        <v>80</v>
      </c>
      <c r="D8" s="16">
        <v>2995</v>
      </c>
    </row>
    <row r="9" spans="1:4" x14ac:dyDescent="0.5">
      <c r="A9" s="15"/>
      <c r="B9" s="21">
        <v>2553</v>
      </c>
      <c r="C9" s="69">
        <v>8</v>
      </c>
      <c r="D9" s="16">
        <v>137</v>
      </c>
    </row>
    <row r="10" spans="1:4" x14ac:dyDescent="0.5">
      <c r="A10" s="15"/>
      <c r="B10" s="21">
        <v>2554</v>
      </c>
      <c r="C10" s="69">
        <v>26</v>
      </c>
      <c r="D10" s="16">
        <v>846</v>
      </c>
    </row>
    <row r="11" spans="1:4" x14ac:dyDescent="0.5">
      <c r="A11" s="15"/>
      <c r="B11" s="21">
        <v>2555</v>
      </c>
      <c r="C11" s="69">
        <v>51</v>
      </c>
      <c r="D11" s="16">
        <v>1351</v>
      </c>
    </row>
    <row r="12" spans="1:4" x14ac:dyDescent="0.5">
      <c r="A12" s="15"/>
      <c r="B12" s="21">
        <v>2556</v>
      </c>
      <c r="C12" s="69">
        <v>84</v>
      </c>
      <c r="D12" s="16">
        <v>3162</v>
      </c>
    </row>
    <row r="13" spans="1:4" x14ac:dyDescent="0.5">
      <c r="A13" s="15"/>
      <c r="B13" s="21">
        <v>2557</v>
      </c>
      <c r="C13" s="69">
        <v>38</v>
      </c>
      <c r="D13" s="16">
        <v>1446</v>
      </c>
    </row>
    <row r="14" spans="1:4" x14ac:dyDescent="0.5">
      <c r="A14" s="15"/>
      <c r="B14" s="21">
        <v>2558</v>
      </c>
      <c r="C14" s="69">
        <v>86</v>
      </c>
      <c r="D14" s="16">
        <v>4297</v>
      </c>
    </row>
    <row r="15" spans="1:4" x14ac:dyDescent="0.5">
      <c r="A15" s="15"/>
      <c r="B15" s="21">
        <v>2559</v>
      </c>
      <c r="C15" s="69">
        <v>148</v>
      </c>
      <c r="D15" s="16">
        <v>9126</v>
      </c>
    </row>
    <row r="16" spans="1:4" x14ac:dyDescent="0.5">
      <c r="A16" s="15"/>
      <c r="B16" s="21">
        <v>2560</v>
      </c>
      <c r="C16" s="69">
        <v>516</v>
      </c>
      <c r="D16" s="16">
        <v>26330</v>
      </c>
    </row>
    <row r="17" spans="1:4" x14ac:dyDescent="0.5">
      <c r="A17" s="79" t="s">
        <v>25</v>
      </c>
      <c r="B17" s="79"/>
      <c r="C17" s="53">
        <f>SUM(C7:C16)</f>
        <v>1089</v>
      </c>
      <c r="D17" s="54">
        <f>SUM(D7:D16)</f>
        <v>51616</v>
      </c>
    </row>
    <row r="18" spans="1:4" s="61" customFormat="1" x14ac:dyDescent="0.5">
      <c r="A18" s="58"/>
      <c r="B18" s="58"/>
      <c r="C18" s="59"/>
      <c r="D18" s="60"/>
    </row>
    <row r="19" spans="1:4" s="61" customFormat="1" x14ac:dyDescent="0.5">
      <c r="A19" s="17" t="s">
        <v>20</v>
      </c>
      <c r="B19" s="17" t="s">
        <v>21</v>
      </c>
      <c r="C19" s="18" t="s">
        <v>22</v>
      </c>
      <c r="D19" s="19" t="s">
        <v>23</v>
      </c>
    </row>
    <row r="20" spans="1:4" s="61" customFormat="1" x14ac:dyDescent="0.5">
      <c r="A20" s="20" t="s">
        <v>140</v>
      </c>
      <c r="B20" s="20">
        <v>2560</v>
      </c>
      <c r="C20" s="22">
        <v>1</v>
      </c>
      <c r="D20" s="14">
        <v>4618</v>
      </c>
    </row>
    <row r="21" spans="1:4" s="61" customFormat="1" x14ac:dyDescent="0.5">
      <c r="A21" s="46"/>
      <c r="B21" s="47"/>
      <c r="C21" s="48"/>
      <c r="D21" s="49"/>
    </row>
    <row r="22" spans="1:4" s="61" customFormat="1" x14ac:dyDescent="0.5">
      <c r="A22" s="79" t="s">
        <v>25</v>
      </c>
      <c r="B22" s="79"/>
      <c r="C22" s="53">
        <v>1</v>
      </c>
      <c r="D22" s="54">
        <v>4618</v>
      </c>
    </row>
    <row r="23" spans="1:4" s="61" customFormat="1" x14ac:dyDescent="0.5">
      <c r="A23" s="58"/>
      <c r="B23" s="58"/>
      <c r="C23" s="59"/>
      <c r="D23" s="60"/>
    </row>
    <row r="24" spans="1:4" s="61" customFormat="1" x14ac:dyDescent="0.5">
      <c r="A24" s="17" t="s">
        <v>20</v>
      </c>
      <c r="B24" s="17" t="s">
        <v>21</v>
      </c>
      <c r="C24" s="18" t="s">
        <v>22</v>
      </c>
      <c r="D24" s="19" t="s">
        <v>23</v>
      </c>
    </row>
    <row r="25" spans="1:4" s="61" customFormat="1" x14ac:dyDescent="0.5">
      <c r="A25" s="20" t="s">
        <v>132</v>
      </c>
      <c r="B25" s="20">
        <v>2560</v>
      </c>
      <c r="C25" s="22">
        <v>1</v>
      </c>
      <c r="D25" s="14">
        <v>56000</v>
      </c>
    </row>
    <row r="26" spans="1:4" s="61" customFormat="1" x14ac:dyDescent="0.5">
      <c r="A26" s="46"/>
      <c r="B26" s="47"/>
      <c r="C26" s="48"/>
      <c r="D26" s="49"/>
    </row>
    <row r="27" spans="1:4" s="61" customFormat="1" x14ac:dyDescent="0.5">
      <c r="A27" s="79" t="s">
        <v>25</v>
      </c>
      <c r="B27" s="79"/>
      <c r="C27" s="53">
        <v>1</v>
      </c>
      <c r="D27" s="54">
        <v>56000</v>
      </c>
    </row>
    <row r="28" spans="1:4" s="61" customFormat="1" ht="24.75" customHeight="1" x14ac:dyDescent="0.5">
      <c r="A28" s="58"/>
      <c r="B28" s="58"/>
      <c r="C28" s="59"/>
      <c r="D28" s="60"/>
    </row>
    <row r="29" spans="1:4" s="2" customFormat="1" ht="27" customHeight="1" x14ac:dyDescent="0.5">
      <c r="A29" s="17" t="s">
        <v>20</v>
      </c>
      <c r="B29" s="17" t="s">
        <v>21</v>
      </c>
      <c r="C29" s="18" t="s">
        <v>22</v>
      </c>
      <c r="D29" s="19" t="s">
        <v>23</v>
      </c>
    </row>
    <row r="30" spans="1:4" x14ac:dyDescent="0.5">
      <c r="A30" s="20" t="s">
        <v>107</v>
      </c>
      <c r="B30" s="20">
        <v>2560</v>
      </c>
      <c r="C30" s="22">
        <v>1032</v>
      </c>
      <c r="D30" s="14">
        <v>54900</v>
      </c>
    </row>
    <row r="31" spans="1:4" x14ac:dyDescent="0.5">
      <c r="A31" s="46"/>
      <c r="B31" s="47"/>
      <c r="C31" s="48"/>
      <c r="D31" s="49"/>
    </row>
    <row r="32" spans="1:4" x14ac:dyDescent="0.5">
      <c r="A32" s="79" t="s">
        <v>25</v>
      </c>
      <c r="B32" s="79"/>
      <c r="C32" s="53">
        <v>1032</v>
      </c>
      <c r="D32" s="54">
        <v>54900</v>
      </c>
    </row>
    <row r="33" spans="1:4" x14ac:dyDescent="0.5">
      <c r="A33" s="50"/>
      <c r="B33" s="41"/>
      <c r="C33" s="51"/>
      <c r="D33" s="52"/>
    </row>
    <row r="34" spans="1:4" x14ac:dyDescent="0.5">
      <c r="A34" s="17" t="s">
        <v>20</v>
      </c>
      <c r="B34" s="17" t="s">
        <v>21</v>
      </c>
      <c r="C34" s="18" t="s">
        <v>22</v>
      </c>
      <c r="D34" s="19" t="s">
        <v>23</v>
      </c>
    </row>
    <row r="35" spans="1:4" x14ac:dyDescent="0.5">
      <c r="A35" s="20" t="s">
        <v>78</v>
      </c>
      <c r="B35" s="20">
        <v>2560</v>
      </c>
      <c r="C35" s="22">
        <v>720</v>
      </c>
      <c r="D35" s="14">
        <v>226119</v>
      </c>
    </row>
    <row r="36" spans="1:4" x14ac:dyDescent="0.5">
      <c r="A36" s="46"/>
      <c r="B36" s="47"/>
      <c r="C36" s="48"/>
      <c r="D36" s="49"/>
    </row>
    <row r="37" spans="1:4" x14ac:dyDescent="0.5">
      <c r="A37" s="79" t="s">
        <v>25</v>
      </c>
      <c r="B37" s="79"/>
      <c r="C37" s="53">
        <v>720</v>
      </c>
      <c r="D37" s="54">
        <v>226119</v>
      </c>
    </row>
    <row r="38" spans="1:4" ht="24" thickBot="1" x14ac:dyDescent="0.55000000000000004">
      <c r="A38" s="80" t="s">
        <v>108</v>
      </c>
      <c r="B38" s="80"/>
      <c r="C38" s="63">
        <f>C17+C22+C27+C32+C37</f>
        <v>2843</v>
      </c>
      <c r="D38" s="64">
        <f>D17+D22+D27+D32+D37</f>
        <v>393253</v>
      </c>
    </row>
    <row r="39" spans="1:4" s="61" customFormat="1" ht="24" thickTop="1" x14ac:dyDescent="0.5">
      <c r="A39" s="58"/>
      <c r="B39" s="58"/>
      <c r="C39" s="59"/>
      <c r="D39" s="60"/>
    </row>
    <row r="40" spans="1:4" x14ac:dyDescent="0.5">
      <c r="A40" s="75" t="s">
        <v>87</v>
      </c>
      <c r="B40" s="75"/>
      <c r="C40" s="75"/>
      <c r="D40" s="75"/>
    </row>
    <row r="41" spans="1:4" x14ac:dyDescent="0.5">
      <c r="A41" s="75" t="s">
        <v>85</v>
      </c>
      <c r="B41" s="75"/>
      <c r="C41" s="75"/>
      <c r="D41" s="75"/>
    </row>
    <row r="42" spans="1:4" x14ac:dyDescent="0.5">
      <c r="A42" s="75" t="s">
        <v>86</v>
      </c>
      <c r="B42" s="75"/>
      <c r="C42" s="75"/>
      <c r="D42" s="75"/>
    </row>
  </sheetData>
  <mergeCells count="13">
    <mergeCell ref="A42:D42"/>
    <mergeCell ref="A32:B32"/>
    <mergeCell ref="A37:B37"/>
    <mergeCell ref="A4:C4"/>
    <mergeCell ref="A41:D41"/>
    <mergeCell ref="A22:B22"/>
    <mergeCell ref="A27:B27"/>
    <mergeCell ref="A1:D1"/>
    <mergeCell ref="A2:D2"/>
    <mergeCell ref="A3:D3"/>
    <mergeCell ref="A17:B17"/>
    <mergeCell ref="A40:D40"/>
    <mergeCell ref="A38:B38"/>
  </mergeCells>
  <pageMargins left="1.1177083333333333" right="0.7" top="0.75" bottom="0.75" header="0.3" footer="0.3"/>
  <pageSetup paperSize="9" scale="7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view="pageBreakPreview" zoomScale="50" zoomScaleNormal="70" zoomScaleSheetLayoutView="50" zoomScalePageLayoutView="40" workbookViewId="0">
      <selection activeCell="B13" sqref="B13"/>
    </sheetView>
  </sheetViews>
  <sheetFormatPr defaultColWidth="29.5" defaultRowHeight="23.25" x14ac:dyDescent="0.5"/>
  <cols>
    <col min="1" max="4" width="29.5" style="1"/>
    <col min="5" max="5" width="23" style="1" customWidth="1"/>
    <col min="6" max="6" width="52.5" style="1" bestFit="1" customWidth="1"/>
    <col min="7" max="7" width="14" style="10" customWidth="1"/>
    <col min="8" max="16384" width="29.5" style="1"/>
  </cols>
  <sheetData>
    <row r="1" spans="1:7" ht="26.25" x14ac:dyDescent="0.55000000000000004">
      <c r="A1" s="78" t="s">
        <v>0</v>
      </c>
      <c r="B1" s="78"/>
      <c r="C1" s="78"/>
      <c r="D1" s="78"/>
      <c r="E1" s="78"/>
      <c r="F1" s="78"/>
      <c r="G1" s="78"/>
    </row>
    <row r="2" spans="1:7" ht="26.25" x14ac:dyDescent="0.55000000000000004">
      <c r="A2" s="78" t="s">
        <v>8</v>
      </c>
      <c r="B2" s="78"/>
      <c r="C2" s="78"/>
      <c r="D2" s="78"/>
      <c r="E2" s="78"/>
      <c r="F2" s="78"/>
      <c r="G2" s="78"/>
    </row>
    <row r="3" spans="1:7" ht="26.25" x14ac:dyDescent="0.55000000000000004">
      <c r="A3" s="78" t="s">
        <v>135</v>
      </c>
      <c r="B3" s="78"/>
      <c r="C3" s="78"/>
      <c r="D3" s="78"/>
      <c r="E3" s="78"/>
      <c r="F3" s="78"/>
      <c r="G3" s="78"/>
    </row>
    <row r="4" spans="1:7" ht="26.25" x14ac:dyDescent="0.55000000000000004">
      <c r="A4" s="81" t="s">
        <v>111</v>
      </c>
      <c r="B4" s="81"/>
      <c r="C4" s="81"/>
      <c r="D4" s="81"/>
      <c r="E4" s="81"/>
      <c r="F4" s="81"/>
      <c r="G4" s="81"/>
    </row>
    <row r="5" spans="1:7" x14ac:dyDescent="0.5">
      <c r="A5" s="17" t="s">
        <v>26</v>
      </c>
      <c r="B5" s="17" t="s">
        <v>27</v>
      </c>
      <c r="C5" s="17" t="s">
        <v>28</v>
      </c>
      <c r="D5" s="17" t="s">
        <v>29</v>
      </c>
      <c r="E5" s="17" t="s">
        <v>30</v>
      </c>
      <c r="F5" s="17" t="s">
        <v>31</v>
      </c>
      <c r="G5" s="19" t="s">
        <v>91</v>
      </c>
    </row>
    <row r="6" spans="1:7" s="70" customFormat="1" x14ac:dyDescent="0.5">
      <c r="A6" s="23" t="s">
        <v>157</v>
      </c>
      <c r="B6" s="23" t="s">
        <v>37</v>
      </c>
      <c r="C6" s="23" t="s">
        <v>38</v>
      </c>
      <c r="D6" s="23" t="s">
        <v>40</v>
      </c>
      <c r="E6" s="23" t="s">
        <v>43</v>
      </c>
      <c r="F6" s="23" t="s">
        <v>158</v>
      </c>
      <c r="G6" s="24">
        <v>70000</v>
      </c>
    </row>
    <row r="7" spans="1:7" x14ac:dyDescent="0.5">
      <c r="A7" s="34" t="s">
        <v>32</v>
      </c>
      <c r="B7" s="34" t="s">
        <v>34</v>
      </c>
      <c r="C7" s="34" t="s">
        <v>34</v>
      </c>
      <c r="D7" s="34" t="s">
        <v>45</v>
      </c>
      <c r="E7" s="34" t="s">
        <v>141</v>
      </c>
      <c r="F7" s="34" t="s">
        <v>142</v>
      </c>
      <c r="G7" s="36">
        <v>375340</v>
      </c>
    </row>
    <row r="8" spans="1:7" x14ac:dyDescent="0.5">
      <c r="A8" s="34" t="s">
        <v>32</v>
      </c>
      <c r="B8" s="34" t="s">
        <v>34</v>
      </c>
      <c r="C8" s="34" t="s">
        <v>44</v>
      </c>
      <c r="D8" s="34" t="s">
        <v>45</v>
      </c>
      <c r="E8" s="34" t="s">
        <v>141</v>
      </c>
      <c r="F8" s="3" t="s">
        <v>142</v>
      </c>
      <c r="G8" s="5">
        <v>138220</v>
      </c>
    </row>
    <row r="9" spans="1:7" x14ac:dyDescent="0.5">
      <c r="A9" s="34" t="s">
        <v>32</v>
      </c>
      <c r="B9" s="3" t="s">
        <v>37</v>
      </c>
      <c r="C9" s="3" t="s">
        <v>143</v>
      </c>
      <c r="D9" s="3" t="s">
        <v>45</v>
      </c>
      <c r="E9" s="3" t="s">
        <v>141</v>
      </c>
      <c r="F9" s="3" t="s">
        <v>142</v>
      </c>
      <c r="G9" s="5">
        <v>49800</v>
      </c>
    </row>
    <row r="10" spans="1:7" x14ac:dyDescent="0.5">
      <c r="A10" s="34" t="s">
        <v>32</v>
      </c>
      <c r="B10" s="3" t="s">
        <v>37</v>
      </c>
      <c r="C10" s="3" t="s">
        <v>38</v>
      </c>
      <c r="D10" s="3" t="s">
        <v>65</v>
      </c>
      <c r="E10" s="3" t="s">
        <v>113</v>
      </c>
      <c r="F10" s="3" t="s">
        <v>159</v>
      </c>
      <c r="G10" s="5">
        <v>15000</v>
      </c>
    </row>
    <row r="11" spans="1:7" x14ac:dyDescent="0.5">
      <c r="A11" s="34" t="s">
        <v>32</v>
      </c>
      <c r="B11" s="3" t="s">
        <v>41</v>
      </c>
      <c r="C11" s="3" t="s">
        <v>144</v>
      </c>
      <c r="D11" s="3" t="s">
        <v>45</v>
      </c>
      <c r="E11" s="3" t="s">
        <v>141</v>
      </c>
      <c r="F11" s="3" t="s">
        <v>142</v>
      </c>
      <c r="G11" s="5">
        <v>103383</v>
      </c>
    </row>
    <row r="12" spans="1:7" x14ac:dyDescent="0.5">
      <c r="A12" s="3" t="s">
        <v>32</v>
      </c>
      <c r="B12" s="3" t="s">
        <v>41</v>
      </c>
      <c r="C12" s="3" t="s">
        <v>144</v>
      </c>
      <c r="D12" s="3" t="s">
        <v>65</v>
      </c>
      <c r="E12" s="3" t="s">
        <v>145</v>
      </c>
      <c r="F12" s="3" t="s">
        <v>146</v>
      </c>
      <c r="G12" s="5">
        <v>30000</v>
      </c>
    </row>
    <row r="13" spans="1:7" x14ac:dyDescent="0.5">
      <c r="A13" s="3" t="s">
        <v>32</v>
      </c>
      <c r="B13" s="3" t="s">
        <v>160</v>
      </c>
      <c r="C13" s="3" t="s">
        <v>89</v>
      </c>
      <c r="D13" s="3" t="s">
        <v>65</v>
      </c>
      <c r="E13" s="3" t="s">
        <v>100</v>
      </c>
      <c r="F13" s="3" t="s">
        <v>101</v>
      </c>
      <c r="G13" s="5">
        <v>425100</v>
      </c>
    </row>
    <row r="14" spans="1:7" x14ac:dyDescent="0.5">
      <c r="A14" s="3" t="s">
        <v>32</v>
      </c>
      <c r="B14" s="3" t="s">
        <v>41</v>
      </c>
      <c r="C14" s="3" t="s">
        <v>112</v>
      </c>
      <c r="D14" s="3" t="s">
        <v>39</v>
      </c>
      <c r="E14" s="3" t="s">
        <v>64</v>
      </c>
      <c r="F14" s="3" t="s">
        <v>149</v>
      </c>
      <c r="G14" s="5">
        <v>497000</v>
      </c>
    </row>
    <row r="15" spans="1:7" x14ac:dyDescent="0.5">
      <c r="A15" s="3" t="s">
        <v>32</v>
      </c>
      <c r="B15" s="3" t="s">
        <v>41</v>
      </c>
      <c r="C15" s="3" t="s">
        <v>112</v>
      </c>
      <c r="D15" s="3" t="s">
        <v>39</v>
      </c>
      <c r="E15" s="3" t="s">
        <v>64</v>
      </c>
      <c r="F15" s="3" t="s">
        <v>150</v>
      </c>
      <c r="G15" s="5">
        <v>455000</v>
      </c>
    </row>
    <row r="16" spans="1:7" x14ac:dyDescent="0.5">
      <c r="A16" s="3" t="s">
        <v>32</v>
      </c>
      <c r="B16" s="3" t="s">
        <v>41</v>
      </c>
      <c r="C16" s="3" t="s">
        <v>112</v>
      </c>
      <c r="D16" s="3" t="s">
        <v>39</v>
      </c>
      <c r="E16" s="3" t="s">
        <v>64</v>
      </c>
      <c r="F16" s="3" t="s">
        <v>151</v>
      </c>
      <c r="G16" s="5">
        <v>497000</v>
      </c>
    </row>
    <row r="17" spans="1:7" x14ac:dyDescent="0.5">
      <c r="A17" s="3" t="s">
        <v>32</v>
      </c>
      <c r="B17" s="3" t="s">
        <v>41</v>
      </c>
      <c r="C17" s="3" t="s">
        <v>112</v>
      </c>
      <c r="D17" s="3" t="s">
        <v>39</v>
      </c>
      <c r="E17" s="3" t="s">
        <v>64</v>
      </c>
      <c r="F17" s="3" t="s">
        <v>152</v>
      </c>
      <c r="G17" s="5">
        <v>494000</v>
      </c>
    </row>
    <row r="18" spans="1:7" x14ac:dyDescent="0.5">
      <c r="A18" s="3" t="s">
        <v>32</v>
      </c>
      <c r="B18" s="3" t="s">
        <v>41</v>
      </c>
      <c r="C18" s="3" t="s">
        <v>112</v>
      </c>
      <c r="D18" s="3" t="s">
        <v>39</v>
      </c>
      <c r="E18" s="3" t="s">
        <v>64</v>
      </c>
      <c r="F18" s="3" t="s">
        <v>153</v>
      </c>
      <c r="G18" s="5">
        <v>321000</v>
      </c>
    </row>
    <row r="19" spans="1:7" x14ac:dyDescent="0.5">
      <c r="A19" s="3" t="s">
        <v>32</v>
      </c>
      <c r="B19" s="3" t="s">
        <v>41</v>
      </c>
      <c r="C19" s="3" t="s">
        <v>112</v>
      </c>
      <c r="D19" s="3" t="s">
        <v>39</v>
      </c>
      <c r="E19" s="3" t="s">
        <v>64</v>
      </c>
      <c r="F19" s="3" t="s">
        <v>154</v>
      </c>
      <c r="G19" s="5">
        <v>495000</v>
      </c>
    </row>
    <row r="20" spans="1:7" x14ac:dyDescent="0.5">
      <c r="A20" s="3" t="s">
        <v>32</v>
      </c>
      <c r="B20" s="3" t="s">
        <v>41</v>
      </c>
      <c r="C20" s="3" t="s">
        <v>112</v>
      </c>
      <c r="D20" s="3" t="s">
        <v>39</v>
      </c>
      <c r="E20" s="3" t="s">
        <v>64</v>
      </c>
      <c r="F20" s="3" t="s">
        <v>155</v>
      </c>
      <c r="G20" s="5">
        <v>497000</v>
      </c>
    </row>
    <row r="21" spans="1:7" x14ac:dyDescent="0.5">
      <c r="A21" s="3" t="s">
        <v>32</v>
      </c>
      <c r="B21" s="3" t="s">
        <v>41</v>
      </c>
      <c r="C21" s="3" t="s">
        <v>112</v>
      </c>
      <c r="D21" s="3" t="s">
        <v>39</v>
      </c>
      <c r="E21" s="3" t="s">
        <v>147</v>
      </c>
      <c r="F21" s="3" t="s">
        <v>156</v>
      </c>
      <c r="G21" s="5">
        <v>455000</v>
      </c>
    </row>
    <row r="22" spans="1:7" x14ac:dyDescent="0.5">
      <c r="A22" s="3"/>
      <c r="B22" s="3"/>
      <c r="C22" s="3"/>
      <c r="D22" s="3"/>
      <c r="E22" s="3" t="s">
        <v>148</v>
      </c>
      <c r="F22" s="3"/>
      <c r="G22" s="5"/>
    </row>
    <row r="23" spans="1:7" ht="24" thickBot="1" x14ac:dyDescent="0.55000000000000004">
      <c r="A23" s="83" t="s">
        <v>110</v>
      </c>
      <c r="B23" s="83"/>
      <c r="C23" s="83"/>
      <c r="D23" s="83"/>
      <c r="E23" s="83"/>
      <c r="F23" s="84"/>
      <c r="G23" s="64">
        <f>SUM(G6:G22)</f>
        <v>4917843</v>
      </c>
    </row>
    <row r="24" spans="1:7" s="61" customFormat="1" ht="24" thickTop="1" x14ac:dyDescent="0.5">
      <c r="A24" s="71"/>
      <c r="B24" s="71"/>
      <c r="C24" s="71"/>
      <c r="D24" s="71"/>
      <c r="E24" s="71"/>
      <c r="F24" s="71"/>
      <c r="G24" s="60"/>
    </row>
    <row r="25" spans="1:7" x14ac:dyDescent="0.5">
      <c r="A25" s="62"/>
      <c r="B25" s="62"/>
      <c r="C25" s="62"/>
      <c r="D25" s="62"/>
      <c r="E25" s="62"/>
      <c r="F25" s="62"/>
      <c r="G25" s="40"/>
    </row>
    <row r="26" spans="1:7" ht="26.25" x14ac:dyDescent="0.5">
      <c r="A26" s="82" t="s">
        <v>106</v>
      </c>
      <c r="B26" s="82"/>
      <c r="C26" s="82"/>
      <c r="D26" s="82"/>
      <c r="E26" s="82"/>
      <c r="F26" s="82"/>
      <c r="G26" s="82"/>
    </row>
    <row r="27" spans="1:7" ht="26.25" x14ac:dyDescent="0.55000000000000004">
      <c r="A27" s="65" t="s">
        <v>104</v>
      </c>
      <c r="B27" s="65"/>
      <c r="C27" s="65"/>
      <c r="D27" s="65"/>
      <c r="E27" s="65"/>
      <c r="F27" s="65"/>
      <c r="G27" s="65"/>
    </row>
    <row r="28" spans="1:7" ht="26.25" x14ac:dyDescent="0.5">
      <c r="A28" s="82" t="s">
        <v>105</v>
      </c>
      <c r="B28" s="82"/>
      <c r="C28" s="82"/>
      <c r="D28" s="82"/>
      <c r="E28" s="82"/>
      <c r="F28" s="82"/>
      <c r="G28" s="82"/>
    </row>
  </sheetData>
  <mergeCells count="7">
    <mergeCell ref="A28:G28"/>
    <mergeCell ref="A1:G1"/>
    <mergeCell ref="A2:G2"/>
    <mergeCell ref="A3:G3"/>
    <mergeCell ref="A4:G4"/>
    <mergeCell ref="A23:F23"/>
    <mergeCell ref="A26:G26"/>
  </mergeCells>
  <pageMargins left="0.64583333333333337" right="0.25" top="0.75" bottom="0.75" header="0.3" footer="0.3"/>
  <pageSetup paperSize="9" scale="6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zoomScale="70" zoomScaleNormal="70" zoomScalePageLayoutView="40" workbookViewId="0">
      <selection activeCell="E30" sqref="E30"/>
    </sheetView>
  </sheetViews>
  <sheetFormatPr defaultRowHeight="23.25" x14ac:dyDescent="0.5"/>
  <cols>
    <col min="1" max="1" width="16.125" style="1" customWidth="1"/>
    <col min="2" max="2" width="14.25" style="1" customWidth="1"/>
    <col min="3" max="3" width="26.625" style="1" customWidth="1"/>
    <col min="4" max="4" width="11" style="1" customWidth="1"/>
    <col min="5" max="5" width="23.75" style="1" customWidth="1"/>
    <col min="6" max="6" width="54.875" style="1" customWidth="1"/>
    <col min="7" max="7" width="13.375" style="10" customWidth="1"/>
    <col min="8" max="16384" width="9" style="1"/>
  </cols>
  <sheetData>
    <row r="1" spans="1:7" ht="26.25" x14ac:dyDescent="0.55000000000000004">
      <c r="A1" s="78" t="s">
        <v>0</v>
      </c>
      <c r="B1" s="78"/>
      <c r="C1" s="78"/>
      <c r="D1" s="78"/>
      <c r="E1" s="78"/>
      <c r="F1" s="78"/>
      <c r="G1" s="78"/>
    </row>
    <row r="2" spans="1:7" ht="26.25" x14ac:dyDescent="0.55000000000000004">
      <c r="A2" s="78" t="s">
        <v>8</v>
      </c>
      <c r="B2" s="78"/>
      <c r="C2" s="78"/>
      <c r="D2" s="78"/>
      <c r="E2" s="78"/>
      <c r="F2" s="78"/>
      <c r="G2" s="78"/>
    </row>
    <row r="3" spans="1:7" ht="26.25" x14ac:dyDescent="0.55000000000000004">
      <c r="A3" s="78" t="s">
        <v>135</v>
      </c>
      <c r="B3" s="78"/>
      <c r="C3" s="78"/>
      <c r="D3" s="78"/>
      <c r="E3" s="78"/>
      <c r="F3" s="78"/>
      <c r="G3" s="78"/>
    </row>
    <row r="4" spans="1:7" ht="26.25" x14ac:dyDescent="0.55000000000000004">
      <c r="A4" s="81" t="s">
        <v>103</v>
      </c>
      <c r="B4" s="81"/>
      <c r="C4" s="81"/>
      <c r="D4" s="81"/>
      <c r="E4" s="81"/>
      <c r="F4" s="81"/>
      <c r="G4" s="81"/>
    </row>
    <row r="5" spans="1:7" x14ac:dyDescent="0.5">
      <c r="A5" s="17" t="s">
        <v>26</v>
      </c>
      <c r="B5" s="17" t="s">
        <v>27</v>
      </c>
      <c r="C5" s="17" t="s">
        <v>28</v>
      </c>
      <c r="D5" s="17" t="s">
        <v>29</v>
      </c>
      <c r="E5" s="17" t="s">
        <v>30</v>
      </c>
      <c r="F5" s="17" t="s">
        <v>31</v>
      </c>
      <c r="G5" s="19" t="s">
        <v>91</v>
      </c>
    </row>
    <row r="6" spans="1:7" s="61" customFormat="1" x14ac:dyDescent="0.5">
      <c r="A6" s="72" t="s">
        <v>32</v>
      </c>
      <c r="B6" s="72" t="s">
        <v>34</v>
      </c>
      <c r="C6" s="72" t="s">
        <v>35</v>
      </c>
      <c r="D6" s="72" t="s">
        <v>33</v>
      </c>
      <c r="E6" s="72" t="s">
        <v>99</v>
      </c>
      <c r="F6" s="72" t="s">
        <v>161</v>
      </c>
      <c r="G6" s="73">
        <v>6300</v>
      </c>
    </row>
    <row r="7" spans="1:7" s="61" customFormat="1" x14ac:dyDescent="0.5">
      <c r="A7" s="72" t="s">
        <v>32</v>
      </c>
      <c r="B7" s="72" t="s">
        <v>34</v>
      </c>
      <c r="C7" s="72" t="s">
        <v>35</v>
      </c>
      <c r="D7" s="72" t="s">
        <v>33</v>
      </c>
      <c r="E7" s="72" t="s">
        <v>92</v>
      </c>
      <c r="F7" s="72" t="s">
        <v>162</v>
      </c>
      <c r="G7" s="73">
        <v>9000</v>
      </c>
    </row>
    <row r="8" spans="1:7" s="61" customFormat="1" x14ac:dyDescent="0.5">
      <c r="A8" s="72" t="s">
        <v>32</v>
      </c>
      <c r="B8" s="72" t="s">
        <v>34</v>
      </c>
      <c r="C8" s="72" t="s">
        <v>35</v>
      </c>
      <c r="D8" s="72" t="s">
        <v>36</v>
      </c>
      <c r="E8" s="72" t="s">
        <v>36</v>
      </c>
      <c r="F8" s="72" t="s">
        <v>93</v>
      </c>
      <c r="G8" s="73">
        <v>25000</v>
      </c>
    </row>
    <row r="9" spans="1:7" s="61" customFormat="1" x14ac:dyDescent="0.5">
      <c r="A9" s="72" t="s">
        <v>32</v>
      </c>
      <c r="B9" s="72" t="s">
        <v>34</v>
      </c>
      <c r="C9" s="72" t="s">
        <v>44</v>
      </c>
      <c r="D9" s="72" t="s">
        <v>33</v>
      </c>
      <c r="E9" s="72" t="s">
        <v>90</v>
      </c>
      <c r="F9" s="72" t="s">
        <v>94</v>
      </c>
      <c r="G9" s="73">
        <v>38000</v>
      </c>
    </row>
    <row r="10" spans="1:7" s="61" customFormat="1" x14ac:dyDescent="0.5">
      <c r="A10" s="72" t="s">
        <v>32</v>
      </c>
      <c r="B10" s="72" t="s">
        <v>37</v>
      </c>
      <c r="C10" s="72" t="s">
        <v>38</v>
      </c>
      <c r="D10" s="72" t="s">
        <v>88</v>
      </c>
      <c r="E10" s="72" t="s">
        <v>95</v>
      </c>
      <c r="F10" s="72" t="s">
        <v>96</v>
      </c>
      <c r="G10" s="73">
        <v>284036.09999999998</v>
      </c>
    </row>
    <row r="11" spans="1:7" s="61" customFormat="1" x14ac:dyDescent="0.5">
      <c r="A11" s="72" t="s">
        <v>32</v>
      </c>
      <c r="B11" s="72" t="s">
        <v>41</v>
      </c>
      <c r="C11" s="72" t="s">
        <v>97</v>
      </c>
      <c r="D11" s="72" t="s">
        <v>33</v>
      </c>
      <c r="E11" s="72" t="s">
        <v>98</v>
      </c>
      <c r="F11" s="72" t="s">
        <v>163</v>
      </c>
      <c r="G11" s="73">
        <v>12300</v>
      </c>
    </row>
    <row r="12" spans="1:7" s="61" customFormat="1" x14ac:dyDescent="0.5">
      <c r="A12" s="72" t="s">
        <v>32</v>
      </c>
      <c r="B12" s="72" t="s">
        <v>41</v>
      </c>
      <c r="C12" s="72" t="s">
        <v>112</v>
      </c>
      <c r="D12" s="72" t="s">
        <v>33</v>
      </c>
      <c r="E12" s="72" t="s">
        <v>164</v>
      </c>
      <c r="F12" s="72" t="s">
        <v>165</v>
      </c>
      <c r="G12" s="73">
        <v>16000</v>
      </c>
    </row>
    <row r="13" spans="1:7" s="61" customFormat="1" x14ac:dyDescent="0.5">
      <c r="A13" s="72" t="s">
        <v>32</v>
      </c>
      <c r="B13" s="72" t="s">
        <v>41</v>
      </c>
      <c r="C13" s="72" t="s">
        <v>112</v>
      </c>
      <c r="D13" s="72" t="s">
        <v>33</v>
      </c>
      <c r="E13" s="72" t="s">
        <v>164</v>
      </c>
      <c r="F13" s="72" t="s">
        <v>166</v>
      </c>
      <c r="G13" s="73">
        <v>32000</v>
      </c>
    </row>
    <row r="14" spans="1:7" s="61" customFormat="1" x14ac:dyDescent="0.5">
      <c r="A14" s="72" t="s">
        <v>32</v>
      </c>
      <c r="B14" s="72" t="s">
        <v>41</v>
      </c>
      <c r="C14" s="72" t="s">
        <v>112</v>
      </c>
      <c r="D14" s="72" t="s">
        <v>33</v>
      </c>
      <c r="E14" s="72" t="s">
        <v>164</v>
      </c>
      <c r="F14" s="72" t="s">
        <v>167</v>
      </c>
      <c r="G14" s="73">
        <v>16000</v>
      </c>
    </row>
    <row r="15" spans="1:7" s="61" customFormat="1" x14ac:dyDescent="0.5">
      <c r="A15" s="72" t="s">
        <v>32</v>
      </c>
      <c r="B15" s="72" t="s">
        <v>41</v>
      </c>
      <c r="C15" s="72" t="s">
        <v>112</v>
      </c>
      <c r="D15" s="72" t="s">
        <v>33</v>
      </c>
      <c r="E15" s="72" t="s">
        <v>164</v>
      </c>
      <c r="F15" s="72" t="s">
        <v>168</v>
      </c>
      <c r="G15" s="73">
        <v>37000</v>
      </c>
    </row>
    <row r="16" spans="1:7" s="61" customFormat="1" x14ac:dyDescent="0.5">
      <c r="A16" s="72" t="s">
        <v>32</v>
      </c>
      <c r="B16" s="72" t="s">
        <v>41</v>
      </c>
      <c r="C16" s="72" t="s">
        <v>112</v>
      </c>
      <c r="D16" s="72" t="s">
        <v>33</v>
      </c>
      <c r="E16" s="72" t="s">
        <v>164</v>
      </c>
      <c r="F16" s="72" t="s">
        <v>169</v>
      </c>
      <c r="G16" s="73">
        <v>56000</v>
      </c>
    </row>
    <row r="17" spans="1:7" s="61" customFormat="1" x14ac:dyDescent="0.5">
      <c r="A17" s="72" t="s">
        <v>32</v>
      </c>
      <c r="B17" s="72" t="s">
        <v>41</v>
      </c>
      <c r="C17" s="72" t="s">
        <v>112</v>
      </c>
      <c r="D17" s="72" t="s">
        <v>33</v>
      </c>
      <c r="E17" s="72" t="s">
        <v>164</v>
      </c>
      <c r="F17" s="72" t="s">
        <v>171</v>
      </c>
      <c r="G17" s="73">
        <v>132000</v>
      </c>
    </row>
    <row r="18" spans="1:7" s="61" customFormat="1" x14ac:dyDescent="0.5">
      <c r="A18" s="72" t="s">
        <v>157</v>
      </c>
      <c r="B18" s="72" t="s">
        <v>41</v>
      </c>
      <c r="C18" s="72" t="s">
        <v>112</v>
      </c>
      <c r="D18" s="72" t="s">
        <v>33</v>
      </c>
      <c r="E18" s="72" t="s">
        <v>164</v>
      </c>
      <c r="F18" s="72" t="s">
        <v>170</v>
      </c>
      <c r="G18" s="73">
        <v>310000</v>
      </c>
    </row>
    <row r="19" spans="1:7" s="61" customFormat="1" x14ac:dyDescent="0.5">
      <c r="A19" s="72" t="s">
        <v>157</v>
      </c>
      <c r="B19" s="72" t="s">
        <v>41</v>
      </c>
      <c r="C19" s="72" t="s">
        <v>112</v>
      </c>
      <c r="D19" s="72" t="s">
        <v>33</v>
      </c>
      <c r="E19" s="72" t="s">
        <v>164</v>
      </c>
      <c r="F19" s="72" t="s">
        <v>170</v>
      </c>
      <c r="G19" s="73">
        <v>669000</v>
      </c>
    </row>
    <row r="20" spans="1:7" ht="24" thickBot="1" x14ac:dyDescent="0.55000000000000004">
      <c r="A20" s="86" t="s">
        <v>102</v>
      </c>
      <c r="B20" s="86"/>
      <c r="C20" s="86"/>
      <c r="D20" s="86"/>
      <c r="E20" s="86"/>
      <c r="F20" s="86"/>
      <c r="G20" s="25">
        <f>SUM(G6:G19)</f>
        <v>1642636.1</v>
      </c>
    </row>
    <row r="21" spans="1:7" ht="24" thickTop="1" x14ac:dyDescent="0.5">
      <c r="A21" s="62"/>
      <c r="B21" s="62"/>
      <c r="C21" s="62"/>
      <c r="D21" s="62"/>
      <c r="E21" s="62"/>
      <c r="F21" s="62"/>
      <c r="G21" s="40"/>
    </row>
    <row r="23" spans="1:7" x14ac:dyDescent="0.5">
      <c r="A23" s="85" t="s">
        <v>106</v>
      </c>
      <c r="B23" s="85"/>
      <c r="C23" s="85"/>
      <c r="D23" s="85"/>
      <c r="E23" s="85"/>
      <c r="F23" s="85"/>
      <c r="G23" s="85"/>
    </row>
    <row r="24" spans="1:7" x14ac:dyDescent="0.5">
      <c r="A24" s="39" t="s">
        <v>104</v>
      </c>
      <c r="B24" s="39"/>
      <c r="C24" s="39"/>
      <c r="D24" s="39"/>
      <c r="E24" s="39"/>
      <c r="F24" s="39"/>
      <c r="G24" s="39"/>
    </row>
    <row r="25" spans="1:7" x14ac:dyDescent="0.5">
      <c r="A25" s="85" t="s">
        <v>105</v>
      </c>
      <c r="B25" s="85"/>
      <c r="C25" s="85"/>
      <c r="D25" s="85"/>
      <c r="E25" s="85"/>
      <c r="F25" s="85"/>
      <c r="G25" s="85"/>
    </row>
  </sheetData>
  <mergeCells count="7">
    <mergeCell ref="A25:G25"/>
    <mergeCell ref="A23:G23"/>
    <mergeCell ref="A1:G1"/>
    <mergeCell ref="A2:G2"/>
    <mergeCell ref="A3:G3"/>
    <mergeCell ref="A4:G4"/>
    <mergeCell ref="A20:F20"/>
  </mergeCells>
  <pageMargins left="0.84348958333333335" right="0.25" top="0.75" bottom="0.75" header="0.3" footer="0.3"/>
  <pageSetup paperSize="9" scale="7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view="pageLayout" zoomScale="80" zoomScaleNormal="100" zoomScalePageLayoutView="80" workbookViewId="0">
      <selection activeCell="C20" sqref="C20"/>
    </sheetView>
  </sheetViews>
  <sheetFormatPr defaultRowHeight="23.25" x14ac:dyDescent="0.5"/>
  <cols>
    <col min="1" max="1" width="9" style="1"/>
    <col min="2" max="2" width="39.875" style="1" customWidth="1"/>
    <col min="3" max="3" width="26.25" style="10" customWidth="1"/>
    <col min="4" max="4" width="20.75" style="1" customWidth="1"/>
    <col min="5" max="16384" width="9" style="1"/>
  </cols>
  <sheetData>
    <row r="1" spans="1:4" ht="26.25" x14ac:dyDescent="0.55000000000000004">
      <c r="A1" s="78" t="s">
        <v>0</v>
      </c>
      <c r="B1" s="78"/>
      <c r="C1" s="78"/>
      <c r="D1" s="78"/>
    </row>
    <row r="2" spans="1:4" ht="26.25" x14ac:dyDescent="0.55000000000000004">
      <c r="A2" s="78" t="s">
        <v>8</v>
      </c>
      <c r="B2" s="78"/>
      <c r="C2" s="78"/>
      <c r="D2" s="78"/>
    </row>
    <row r="3" spans="1:4" ht="26.25" x14ac:dyDescent="0.55000000000000004">
      <c r="A3" s="78" t="s">
        <v>172</v>
      </c>
      <c r="B3" s="78"/>
      <c r="C3" s="78"/>
      <c r="D3" s="78"/>
    </row>
    <row r="4" spans="1:4" ht="26.25" x14ac:dyDescent="0.55000000000000004">
      <c r="A4" s="8" t="s">
        <v>46</v>
      </c>
      <c r="B4" s="8"/>
      <c r="C4" s="11"/>
      <c r="D4" s="8"/>
    </row>
    <row r="5" spans="1:4" s="29" customFormat="1" ht="10.5" x14ac:dyDescent="0.25">
      <c r="A5" s="27"/>
      <c r="B5" s="27"/>
      <c r="C5" s="28"/>
      <c r="D5" s="27"/>
    </row>
    <row r="6" spans="1:4" x14ac:dyDescent="0.5">
      <c r="B6" s="1" t="s">
        <v>47</v>
      </c>
      <c r="C6" s="10">
        <v>7900.21</v>
      </c>
    </row>
    <row r="7" spans="1:4" x14ac:dyDescent="0.5">
      <c r="B7" s="1" t="s">
        <v>48</v>
      </c>
      <c r="C7" s="10">
        <v>463570</v>
      </c>
    </row>
    <row r="8" spans="1:4" x14ac:dyDescent="0.5">
      <c r="B8" s="1" t="s">
        <v>49</v>
      </c>
      <c r="C8" s="10">
        <v>213000</v>
      </c>
    </row>
    <row r="9" spans="1:4" x14ac:dyDescent="0.5">
      <c r="B9" s="1" t="s">
        <v>50</v>
      </c>
      <c r="C9" s="10">
        <v>6692.37</v>
      </c>
    </row>
    <row r="10" spans="1:4" x14ac:dyDescent="0.5">
      <c r="B10" s="1" t="s">
        <v>51</v>
      </c>
      <c r="C10" s="10">
        <v>26046.55</v>
      </c>
    </row>
    <row r="11" spans="1:4" x14ac:dyDescent="0.5">
      <c r="B11" s="1" t="s">
        <v>52</v>
      </c>
      <c r="C11" s="10">
        <v>1336131.67</v>
      </c>
    </row>
    <row r="12" spans="1:4" x14ac:dyDescent="0.5">
      <c r="B12" s="1" t="s">
        <v>173</v>
      </c>
      <c r="C12" s="10">
        <v>14626</v>
      </c>
    </row>
    <row r="13" spans="1:4" ht="24" thickBot="1" x14ac:dyDescent="0.55000000000000004">
      <c r="B13" s="1" t="s">
        <v>53</v>
      </c>
      <c r="C13" s="12">
        <f>SUM(C6:C12)</f>
        <v>2067966.7999999998</v>
      </c>
    </row>
    <row r="14" spans="1:4" ht="24" thickTop="1" x14ac:dyDescent="0.5"/>
    <row r="16" spans="1:4" x14ac:dyDescent="0.5">
      <c r="A16" s="75" t="s">
        <v>118</v>
      </c>
      <c r="B16" s="76"/>
      <c r="C16" s="76"/>
      <c r="D16" s="76"/>
    </row>
    <row r="17" spans="1:4" x14ac:dyDescent="0.5">
      <c r="A17" s="75" t="s">
        <v>117</v>
      </c>
      <c r="B17" s="75"/>
      <c r="C17" s="75"/>
      <c r="D17" s="75"/>
    </row>
    <row r="18" spans="1:4" x14ac:dyDescent="0.5">
      <c r="A18" s="75" t="s">
        <v>116</v>
      </c>
      <c r="B18" s="76"/>
      <c r="C18" s="76"/>
      <c r="D18" s="76"/>
    </row>
  </sheetData>
  <mergeCells count="6">
    <mergeCell ref="A18:D18"/>
    <mergeCell ref="A1:D1"/>
    <mergeCell ref="A2:D2"/>
    <mergeCell ref="A3:D3"/>
    <mergeCell ref="A16:D16"/>
    <mergeCell ref="A17:D17"/>
  </mergeCells>
  <pageMargins left="0.8203125" right="0.7" top="0.75" bottom="0.75" header="0.3" footer="0.3"/>
  <pageSetup paperSize="9" scale="8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zoomScaleNormal="100" workbookViewId="0">
      <selection activeCell="G29" sqref="G29"/>
    </sheetView>
  </sheetViews>
  <sheetFormatPr defaultRowHeight="23.25" x14ac:dyDescent="0.5"/>
  <cols>
    <col min="1" max="1" width="8" style="1" customWidth="1"/>
    <col min="2" max="2" width="37.75" style="1" bestFit="1" customWidth="1"/>
    <col min="3" max="3" width="13.625" style="10" customWidth="1"/>
    <col min="4" max="4" width="12.875" style="10" customWidth="1"/>
    <col min="5" max="5" width="3.125" style="10" customWidth="1"/>
    <col min="6" max="6" width="26" style="10" customWidth="1"/>
    <col min="7" max="16384" width="9" style="1"/>
  </cols>
  <sheetData>
    <row r="1" spans="1:6" ht="26.25" x14ac:dyDescent="0.55000000000000004">
      <c r="A1" s="78" t="s">
        <v>0</v>
      </c>
      <c r="B1" s="78"/>
      <c r="C1" s="78"/>
      <c r="D1" s="78"/>
      <c r="E1" s="78"/>
      <c r="F1" s="78"/>
    </row>
    <row r="2" spans="1:6" ht="26.25" x14ac:dyDescent="0.55000000000000004">
      <c r="A2" s="78" t="s">
        <v>8</v>
      </c>
      <c r="B2" s="78"/>
      <c r="C2" s="78"/>
      <c r="D2" s="78"/>
      <c r="E2" s="78"/>
      <c r="F2" s="78"/>
    </row>
    <row r="3" spans="1:6" ht="26.25" x14ac:dyDescent="0.55000000000000004">
      <c r="A3" s="78" t="s">
        <v>174</v>
      </c>
      <c r="B3" s="78"/>
      <c r="C3" s="78"/>
      <c r="D3" s="78"/>
      <c r="E3" s="78"/>
      <c r="F3" s="78"/>
    </row>
    <row r="4" spans="1:6" s="30" customFormat="1" ht="14.25" x14ac:dyDescent="0.3">
      <c r="A4" s="32"/>
      <c r="B4" s="32"/>
      <c r="C4" s="33"/>
      <c r="D4" s="33"/>
      <c r="E4" s="33"/>
      <c r="F4" s="33"/>
    </row>
    <row r="5" spans="1:6" ht="26.25" x14ac:dyDescent="0.55000000000000004">
      <c r="A5" s="8" t="s">
        <v>54</v>
      </c>
      <c r="B5" s="8"/>
      <c r="C5" s="11"/>
      <c r="D5" s="11"/>
      <c r="E5" s="11"/>
      <c r="F5" s="11"/>
    </row>
    <row r="6" spans="1:6" x14ac:dyDescent="0.5">
      <c r="A6" s="1" t="s">
        <v>175</v>
      </c>
      <c r="C6" s="68"/>
      <c r="D6" s="68"/>
      <c r="E6" s="68"/>
      <c r="F6" s="68">
        <v>10443348.279999999</v>
      </c>
    </row>
    <row r="7" spans="1:6" x14ac:dyDescent="0.5">
      <c r="B7" s="1" t="s">
        <v>55</v>
      </c>
      <c r="C7" s="68">
        <v>3895599.2</v>
      </c>
      <c r="D7" s="68"/>
      <c r="E7" s="68"/>
      <c r="F7" s="68"/>
    </row>
    <row r="8" spans="1:6" x14ac:dyDescent="0.5">
      <c r="B8" s="1" t="s">
        <v>56</v>
      </c>
      <c r="C8" s="68"/>
      <c r="D8" s="68"/>
      <c r="E8" s="68"/>
      <c r="F8" s="68"/>
    </row>
    <row r="9" spans="1:6" x14ac:dyDescent="0.5">
      <c r="B9" s="1" t="s">
        <v>57</v>
      </c>
      <c r="C9" s="68">
        <v>973899.8</v>
      </c>
      <c r="D9" s="68"/>
      <c r="E9" s="68"/>
      <c r="F9" s="68"/>
    </row>
    <row r="10" spans="1:6" x14ac:dyDescent="0.5">
      <c r="A10" s="1" t="s">
        <v>58</v>
      </c>
      <c r="B10" s="1" t="s">
        <v>59</v>
      </c>
      <c r="C10" s="68"/>
      <c r="D10" s="68">
        <f>C7-C9</f>
        <v>2921699.4000000004</v>
      </c>
      <c r="E10" s="68"/>
      <c r="F10" s="68"/>
    </row>
    <row r="11" spans="1:6" x14ac:dyDescent="0.5">
      <c r="B11" s="1" t="s">
        <v>60</v>
      </c>
      <c r="C11" s="68"/>
      <c r="D11" s="68">
        <v>0</v>
      </c>
      <c r="E11" s="68"/>
      <c r="F11" s="68"/>
    </row>
    <row r="12" spans="1:6" x14ac:dyDescent="0.5">
      <c r="B12" s="1" t="s">
        <v>176</v>
      </c>
      <c r="C12" s="68"/>
      <c r="D12" s="68">
        <v>144580</v>
      </c>
      <c r="E12" s="68"/>
      <c r="F12" s="68"/>
    </row>
    <row r="13" spans="1:6" x14ac:dyDescent="0.5">
      <c r="A13" s="1" t="s">
        <v>61</v>
      </c>
      <c r="B13" s="1" t="s">
        <v>62</v>
      </c>
      <c r="C13" s="68"/>
      <c r="D13" s="68">
        <v>6241000</v>
      </c>
      <c r="E13" s="68"/>
      <c r="F13" s="68"/>
    </row>
    <row r="14" spans="1:6" x14ac:dyDescent="0.5">
      <c r="B14" s="1" t="s">
        <v>24</v>
      </c>
      <c r="D14" s="31">
        <v>0</v>
      </c>
      <c r="E14" s="7"/>
      <c r="F14" s="10">
        <v>-3174720.6</v>
      </c>
    </row>
    <row r="15" spans="1:6" ht="24" thickBot="1" x14ac:dyDescent="0.55000000000000004">
      <c r="A15" s="1" t="s">
        <v>177</v>
      </c>
      <c r="F15" s="26">
        <f>F6+F14</f>
        <v>7268627.6799999997</v>
      </c>
    </row>
    <row r="16" spans="1:6" ht="24" thickTop="1" x14ac:dyDescent="0.5"/>
    <row r="17" spans="1:6" x14ac:dyDescent="0.5">
      <c r="A17" s="1" t="s">
        <v>178</v>
      </c>
    </row>
    <row r="18" spans="1:6" x14ac:dyDescent="0.5">
      <c r="B18" s="1" t="s">
        <v>119</v>
      </c>
      <c r="F18" s="10">
        <v>51616</v>
      </c>
    </row>
    <row r="19" spans="1:6" x14ac:dyDescent="0.5">
      <c r="B19" s="1" t="s">
        <v>120</v>
      </c>
      <c r="F19" s="10">
        <v>54900</v>
      </c>
    </row>
    <row r="20" spans="1:6" x14ac:dyDescent="0.5">
      <c r="B20" s="1" t="s">
        <v>121</v>
      </c>
      <c r="F20" s="10">
        <v>226119</v>
      </c>
    </row>
    <row r="21" spans="1:6" x14ac:dyDescent="0.5">
      <c r="B21" s="1" t="s">
        <v>179</v>
      </c>
      <c r="F21" s="68">
        <v>41505.599999999999</v>
      </c>
    </row>
    <row r="22" spans="1:6" x14ac:dyDescent="0.5">
      <c r="B22" s="1" t="s">
        <v>129</v>
      </c>
      <c r="F22" s="10">
        <f>F15-F18-F19-F20-F21</f>
        <v>6894487.0800000001</v>
      </c>
    </row>
    <row r="23" spans="1:6" ht="24" thickBot="1" x14ac:dyDescent="0.55000000000000004">
      <c r="F23" s="26">
        <f>SUM(F18:F22)</f>
        <v>7268627.6799999997</v>
      </c>
    </row>
    <row r="24" spans="1:6" ht="24" thickTop="1" x14ac:dyDescent="0.5"/>
    <row r="25" spans="1:6" x14ac:dyDescent="0.5">
      <c r="A25" s="75"/>
      <c r="B25" s="76"/>
      <c r="C25" s="76"/>
      <c r="D25" s="76"/>
      <c r="E25" s="76"/>
      <c r="F25" s="76"/>
    </row>
    <row r="26" spans="1:6" x14ac:dyDescent="0.5">
      <c r="A26" s="75" t="s">
        <v>124</v>
      </c>
      <c r="B26" s="76"/>
      <c r="C26" s="76"/>
      <c r="D26" s="76"/>
      <c r="E26" s="76"/>
      <c r="F26" s="76"/>
    </row>
    <row r="27" spans="1:6" x14ac:dyDescent="0.5">
      <c r="A27" s="75" t="s">
        <v>122</v>
      </c>
      <c r="B27" s="76"/>
      <c r="C27" s="76"/>
      <c r="D27" s="76"/>
      <c r="E27" s="76"/>
      <c r="F27" s="76"/>
    </row>
    <row r="28" spans="1:6" x14ac:dyDescent="0.5">
      <c r="A28" s="75" t="s">
        <v>123</v>
      </c>
      <c r="B28" s="76"/>
      <c r="C28" s="76"/>
      <c r="D28" s="76"/>
      <c r="E28" s="76"/>
      <c r="F28" s="76"/>
    </row>
    <row r="30" spans="1:6" x14ac:dyDescent="0.5">
      <c r="B30" s="37"/>
      <c r="C30" s="38"/>
      <c r="D30" s="38"/>
    </row>
    <row r="33" spans="2:4" x14ac:dyDescent="0.5">
      <c r="B33" s="37"/>
      <c r="C33" s="38"/>
      <c r="D33" s="38"/>
    </row>
  </sheetData>
  <mergeCells count="7">
    <mergeCell ref="A28:F28"/>
    <mergeCell ref="A27:F27"/>
    <mergeCell ref="A1:F1"/>
    <mergeCell ref="A2:F2"/>
    <mergeCell ref="A3:F3"/>
    <mergeCell ref="A25:F25"/>
    <mergeCell ref="A26:F26"/>
  </mergeCells>
  <pageMargins left="0.64583333333333337" right="0.7" top="0.75" bottom="0.75" header="0.3" footer="0.3"/>
  <pageSetup paperSize="9" scale="7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zoomScaleNormal="100" workbookViewId="0">
      <selection activeCell="F12" sqref="F12"/>
    </sheetView>
  </sheetViews>
  <sheetFormatPr defaultRowHeight="23.25" x14ac:dyDescent="0.5"/>
  <cols>
    <col min="1" max="1" width="8" style="1" customWidth="1"/>
    <col min="2" max="2" width="51.125" style="1" customWidth="1"/>
    <col min="3" max="3" width="13.625" style="10" customWidth="1"/>
    <col min="4" max="4" width="12.875" style="10" customWidth="1"/>
    <col min="5" max="5" width="3.125" style="10" customWidth="1"/>
    <col min="6" max="6" width="12.875" style="10" customWidth="1"/>
    <col min="7" max="16384" width="9" style="1"/>
  </cols>
  <sheetData>
    <row r="1" spans="1:6" ht="26.25" x14ac:dyDescent="0.55000000000000004">
      <c r="A1" s="78" t="s">
        <v>0</v>
      </c>
      <c r="B1" s="78"/>
      <c r="C1" s="78"/>
      <c r="D1" s="78"/>
      <c r="E1" s="78"/>
      <c r="F1" s="78"/>
    </row>
    <row r="2" spans="1:6" ht="26.25" x14ac:dyDescent="0.55000000000000004">
      <c r="A2" s="78" t="s">
        <v>8</v>
      </c>
      <c r="B2" s="78"/>
      <c r="C2" s="78"/>
      <c r="D2" s="78"/>
      <c r="E2" s="78"/>
      <c r="F2" s="78"/>
    </row>
    <row r="3" spans="1:6" ht="26.25" x14ac:dyDescent="0.55000000000000004">
      <c r="A3" s="78" t="s">
        <v>174</v>
      </c>
      <c r="B3" s="78"/>
      <c r="C3" s="78"/>
      <c r="D3" s="78"/>
      <c r="E3" s="78"/>
      <c r="F3" s="78"/>
    </row>
    <row r="4" spans="1:6" s="30" customFormat="1" ht="14.25" x14ac:dyDescent="0.3">
      <c r="A4" s="32"/>
      <c r="B4" s="32"/>
      <c r="C4" s="33"/>
      <c r="D4" s="33"/>
      <c r="E4" s="33"/>
      <c r="F4" s="33"/>
    </row>
    <row r="5" spans="1:6" ht="26.25" x14ac:dyDescent="0.55000000000000004">
      <c r="A5" s="8" t="s">
        <v>63</v>
      </c>
      <c r="B5" s="8"/>
      <c r="C5" s="11"/>
      <c r="D5" s="11"/>
      <c r="E5" s="11"/>
      <c r="F5" s="11"/>
    </row>
    <row r="6" spans="1:6" x14ac:dyDescent="0.5">
      <c r="A6" s="1" t="s">
        <v>180</v>
      </c>
      <c r="C6" s="68"/>
      <c r="D6" s="68"/>
      <c r="E6" s="68"/>
      <c r="F6" s="68">
        <v>12240789.9</v>
      </c>
    </row>
    <row r="7" spans="1:6" x14ac:dyDescent="0.5">
      <c r="B7" s="1" t="s">
        <v>55</v>
      </c>
      <c r="C7" s="68">
        <v>3895599.2</v>
      </c>
      <c r="D7" s="68"/>
      <c r="E7" s="68"/>
      <c r="F7" s="68"/>
    </row>
    <row r="8" spans="1:6" x14ac:dyDescent="0.5">
      <c r="B8" s="1" t="s">
        <v>125</v>
      </c>
      <c r="C8" s="68"/>
      <c r="D8" s="68"/>
      <c r="E8" s="68"/>
      <c r="F8" s="68"/>
    </row>
    <row r="9" spans="1:6" x14ac:dyDescent="0.5">
      <c r="B9" s="1" t="s">
        <v>126</v>
      </c>
      <c r="C9" s="68">
        <v>2921699.4</v>
      </c>
      <c r="D9" s="68"/>
      <c r="E9" s="68"/>
      <c r="F9" s="68"/>
    </row>
    <row r="10" spans="1:6" x14ac:dyDescent="0.5">
      <c r="A10" s="1" t="s">
        <v>58</v>
      </c>
      <c r="B10" s="1" t="s">
        <v>128</v>
      </c>
      <c r="C10" s="68"/>
      <c r="D10" s="68">
        <f>C7-C9</f>
        <v>973899.80000000028</v>
      </c>
      <c r="E10" s="68"/>
      <c r="F10" s="68"/>
    </row>
    <row r="11" spans="1:6" x14ac:dyDescent="0.5">
      <c r="A11" s="1" t="s">
        <v>61</v>
      </c>
      <c r="B11" s="1" t="s">
        <v>127</v>
      </c>
      <c r="C11" s="68"/>
      <c r="D11" s="68">
        <v>1185000</v>
      </c>
      <c r="E11" s="68"/>
      <c r="F11" s="68">
        <v>-211100.2</v>
      </c>
    </row>
    <row r="12" spans="1:6" ht="24" thickBot="1" x14ac:dyDescent="0.55000000000000004">
      <c r="A12" s="1" t="s">
        <v>181</v>
      </c>
      <c r="F12" s="26">
        <f>F6+F11</f>
        <v>12029689.700000001</v>
      </c>
    </row>
    <row r="13" spans="1:6" ht="24" thickTop="1" x14ac:dyDescent="0.5"/>
    <row r="14" spans="1:6" x14ac:dyDescent="0.5">
      <c r="A14" s="1" t="s">
        <v>182</v>
      </c>
    </row>
    <row r="15" spans="1:6" x14ac:dyDescent="0.5">
      <c r="B15" s="1" t="s">
        <v>183</v>
      </c>
      <c r="F15" s="68">
        <v>4900494.4000000004</v>
      </c>
    </row>
    <row r="16" spans="1:6" x14ac:dyDescent="0.5">
      <c r="B16" s="1" t="s">
        <v>130</v>
      </c>
      <c r="F16" s="10">
        <v>7129195.2999999998</v>
      </c>
    </row>
    <row r="17" spans="1:6" ht="24" thickBot="1" x14ac:dyDescent="0.55000000000000004">
      <c r="F17" s="26">
        <f>SUM(F15:F16)</f>
        <v>12029689.699999999</v>
      </c>
    </row>
    <row r="18" spans="1:6" ht="24" thickTop="1" x14ac:dyDescent="0.5"/>
    <row r="20" spans="1:6" x14ac:dyDescent="0.5">
      <c r="A20" s="75"/>
      <c r="B20" s="76"/>
      <c r="C20" s="76"/>
      <c r="D20" s="76"/>
      <c r="E20" s="76"/>
      <c r="F20" s="76"/>
    </row>
    <row r="21" spans="1:6" x14ac:dyDescent="0.5">
      <c r="A21" s="75" t="s">
        <v>124</v>
      </c>
      <c r="B21" s="76"/>
      <c r="C21" s="76"/>
      <c r="D21" s="76"/>
      <c r="E21" s="76"/>
      <c r="F21" s="76"/>
    </row>
    <row r="22" spans="1:6" x14ac:dyDescent="0.5">
      <c r="A22" s="75" t="s">
        <v>122</v>
      </c>
      <c r="B22" s="76"/>
      <c r="C22" s="76"/>
      <c r="D22" s="76"/>
      <c r="E22" s="76"/>
      <c r="F22" s="76"/>
    </row>
    <row r="23" spans="1:6" x14ac:dyDescent="0.5">
      <c r="A23" s="75" t="s">
        <v>123</v>
      </c>
      <c r="B23" s="76"/>
      <c r="C23" s="76"/>
      <c r="D23" s="76"/>
      <c r="E23" s="76"/>
      <c r="F23" s="76"/>
    </row>
    <row r="25" spans="1:6" x14ac:dyDescent="0.5">
      <c r="B25" s="37"/>
      <c r="C25" s="38"/>
      <c r="D25" s="38"/>
    </row>
    <row r="28" spans="1:6" s="10" customFormat="1" x14ac:dyDescent="0.5">
      <c r="A28" s="1"/>
      <c r="B28" s="37"/>
      <c r="C28" s="38"/>
      <c r="D28" s="38"/>
    </row>
  </sheetData>
  <mergeCells count="7">
    <mergeCell ref="A23:F23"/>
    <mergeCell ref="A1:F1"/>
    <mergeCell ref="A2:F2"/>
    <mergeCell ref="A3:F3"/>
    <mergeCell ref="A20:F20"/>
    <mergeCell ref="A21:F21"/>
    <mergeCell ref="A22:F22"/>
  </mergeCells>
  <pageMargins left="0.64583333333333337" right="0.7" top="0.75" bottom="0.75" header="0.3" footer="0.3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9</vt:i4>
      </vt:variant>
      <vt:variant>
        <vt:lpstr>ช่วงที่มีชื่อ</vt:lpstr>
      </vt:variant>
      <vt:variant>
        <vt:i4>4</vt:i4>
      </vt:variant>
    </vt:vector>
  </HeadingPairs>
  <TitlesOfParts>
    <vt:vector size="13" baseType="lpstr">
      <vt:lpstr>งบแสดงฐานะ1 </vt:lpstr>
      <vt:lpstr>หมายเหตุ 3</vt:lpstr>
      <vt:lpstr>หมายเหตุ 4</vt:lpstr>
      <vt:lpstr>หมายเหตุ 5</vt:lpstr>
      <vt:lpstr>หมายเหตุ 10 (2)</vt:lpstr>
      <vt:lpstr>หมายเหตุ 10</vt:lpstr>
      <vt:lpstr>หมายเหตุ 12</vt:lpstr>
      <vt:lpstr>หมายเหตุ 16</vt:lpstr>
      <vt:lpstr>หมายเหตุ 17 ทุนสำรอง</vt:lpstr>
      <vt:lpstr>'หมายเหตุ 12'!Print_Area</vt:lpstr>
      <vt:lpstr>'หมายเหตุ 16'!Print_Area</vt:lpstr>
      <vt:lpstr>'หมายเหตุ 17 ทุนสำรอง'!Print_Area</vt:lpstr>
      <vt:lpstr>'หมายเหตุ 4'!Print_Area</vt:lpstr>
    </vt:vector>
  </TitlesOfParts>
  <Company>Sky123.Org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2017-12-07T07:28:04Z</cp:lastPrinted>
  <dcterms:created xsi:type="dcterms:W3CDTF">2015-10-06T02:23:33Z</dcterms:created>
  <dcterms:modified xsi:type="dcterms:W3CDTF">2018-07-12T04:49:24Z</dcterms:modified>
</cp:coreProperties>
</file>